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an\Documents\Zakázky\Nemocnice Vyškov\Náhradní zdroj NZ\ZD Náhradní zdroj NZ\221122 ZD NZ\"/>
    </mc:Choice>
  </mc:AlternateContent>
  <bookViews>
    <workbookView xWindow="0" yWindow="0" windowWidth="28800" windowHeight="13212" activeTab="4"/>
  </bookViews>
  <sheets>
    <sheet name="Souhrn nákladů za stavbu" sheetId="15" r:id="rId1"/>
    <sheet name="1. DA1 Dodávky technologie " sheetId="25" r:id="rId2"/>
    <sheet name="2-Uzemnění_M+P" sheetId="6" r:id="rId3"/>
    <sheet name="3-Vývod  NN z TS1 do DA, M+P" sheetId="23" r:id="rId4"/>
    <sheet name="4-Doplňkový materiál" sheetId="10" r:id="rId5"/>
    <sheet name="List1" sheetId="19" r:id="rId6"/>
  </sheets>
  <definedNames>
    <definedName name="_xlnm.Print_Area" localSheetId="1">'1. DA1 Dodávky technologie '!$A$1:$I$12</definedName>
    <definedName name="_xlnm.Print_Area" localSheetId="2">'2-Uzemnění_M+P'!$A$1:$I$26</definedName>
    <definedName name="_xlnm.Print_Area" localSheetId="3">'3-Vývod  NN z TS1 do DA, M+P'!$A$1:$I$27</definedName>
    <definedName name="_xlnm.Print_Area" localSheetId="4">'4-Doplňkový materiál'!$A$1:$I$18</definedName>
    <definedName name="_xlnm.Print_Area" localSheetId="0">'Souhrn nákladů za stavbu'!$A$1:$I$28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5" l="1"/>
  <c r="I3" i="10"/>
  <c r="I4" i="10"/>
  <c r="H11" i="25"/>
  <c r="F11" i="25"/>
  <c r="H10" i="25"/>
  <c r="F10" i="25"/>
  <c r="H9" i="25"/>
  <c r="F9" i="25"/>
  <c r="I4" i="25"/>
  <c r="I3" i="25"/>
  <c r="E3" i="25"/>
  <c r="E2" i="25"/>
  <c r="I9" i="25" l="1"/>
  <c r="I11" i="25"/>
  <c r="I10" i="25"/>
  <c r="H12" i="25" l="1"/>
  <c r="I12" i="25"/>
  <c r="E14" i="15" s="1"/>
  <c r="F12" i="25"/>
  <c r="I4" i="23" l="1"/>
  <c r="I3" i="23"/>
  <c r="E3" i="23"/>
  <c r="E2" i="23"/>
  <c r="H26" i="23"/>
  <c r="F26" i="23"/>
  <c r="H25" i="23"/>
  <c r="F25" i="23"/>
  <c r="H24" i="23"/>
  <c r="F24" i="23"/>
  <c r="H23" i="23"/>
  <c r="F23" i="23"/>
  <c r="I23" i="23" s="1"/>
  <c r="H22" i="23"/>
  <c r="F22" i="23"/>
  <c r="H21" i="23"/>
  <c r="F21" i="23"/>
  <c r="I21" i="23" s="1"/>
  <c r="H20" i="23"/>
  <c r="F20" i="23"/>
  <c r="H19" i="23"/>
  <c r="F19" i="23"/>
  <c r="H18" i="23"/>
  <c r="F18" i="23"/>
  <c r="H17" i="23"/>
  <c r="F17" i="23"/>
  <c r="H16" i="23"/>
  <c r="F16" i="23"/>
  <c r="I16" i="23" s="1"/>
  <c r="H15" i="23"/>
  <c r="F15" i="23"/>
  <c r="H14" i="23"/>
  <c r="F14" i="23"/>
  <c r="H13" i="23"/>
  <c r="F13" i="23"/>
  <c r="H12" i="23"/>
  <c r="F12" i="23"/>
  <c r="H11" i="23"/>
  <c r="F11" i="23"/>
  <c r="H10" i="23"/>
  <c r="F10" i="23"/>
  <c r="H9" i="23"/>
  <c r="F9" i="23"/>
  <c r="I22" i="23" l="1"/>
  <c r="I18" i="23"/>
  <c r="I17" i="23"/>
  <c r="I15" i="23"/>
  <c r="I11" i="23"/>
  <c r="I20" i="23"/>
  <c r="I10" i="23"/>
  <c r="I9" i="23"/>
  <c r="H27" i="23"/>
  <c r="I13" i="23"/>
  <c r="I24" i="23"/>
  <c r="I26" i="23"/>
  <c r="I12" i="23"/>
  <c r="I14" i="23"/>
  <c r="I19" i="23"/>
  <c r="I25" i="23"/>
  <c r="F27" i="23"/>
  <c r="I27" i="23" l="1"/>
  <c r="E16" i="15" s="1"/>
  <c r="F15" i="6" l="1"/>
  <c r="H15" i="6"/>
  <c r="F16" i="6"/>
  <c r="H16" i="6"/>
  <c r="F17" i="6"/>
  <c r="H17" i="6"/>
  <c r="F18" i="6"/>
  <c r="H18" i="6"/>
  <c r="F19" i="6"/>
  <c r="H19" i="6"/>
  <c r="I17" i="6" l="1"/>
  <c r="I16" i="6"/>
  <c r="I15" i="6"/>
  <c r="I18" i="6"/>
  <c r="I19" i="6"/>
  <c r="I18" i="15" l="1"/>
  <c r="I4" i="6" l="1"/>
  <c r="I3" i="6"/>
  <c r="E3" i="6"/>
  <c r="E3" i="10"/>
  <c r="E2" i="6"/>
  <c r="E2" i="10"/>
  <c r="I26" i="15"/>
  <c r="I25" i="15"/>
  <c r="I24" i="15"/>
  <c r="I23" i="15"/>
  <c r="I10" i="15"/>
  <c r="I12" i="15" s="1"/>
  <c r="H28" i="15"/>
  <c r="F28" i="15"/>
  <c r="F17" i="10"/>
  <c r="F16" i="10"/>
  <c r="F15" i="10"/>
  <c r="F14" i="10"/>
  <c r="F13" i="10"/>
  <c r="I13" i="10" s="1"/>
  <c r="F12" i="10"/>
  <c r="F11" i="10"/>
  <c r="I11" i="10" s="1"/>
  <c r="F10" i="10"/>
  <c r="I10" i="10" s="1"/>
  <c r="F9" i="10"/>
  <c r="H23" i="6"/>
  <c r="I23" i="6" s="1"/>
  <c r="H14" i="6"/>
  <c r="F14" i="6"/>
  <c r="H13" i="6"/>
  <c r="F13" i="6"/>
  <c r="H12" i="6"/>
  <c r="F12" i="6"/>
  <c r="H11" i="6"/>
  <c r="F11" i="6"/>
  <c r="H10" i="6"/>
  <c r="F10" i="6"/>
  <c r="H9" i="6"/>
  <c r="F9" i="6"/>
  <c r="I27" i="15" l="1"/>
  <c r="I16" i="10"/>
  <c r="I15" i="10"/>
  <c r="I12" i="10"/>
  <c r="I14" i="10"/>
  <c r="I17" i="10"/>
  <c r="I9" i="10"/>
  <c r="I13" i="6"/>
  <c r="I10" i="6"/>
  <c r="I9" i="6"/>
  <c r="I14" i="6"/>
  <c r="I12" i="6"/>
  <c r="I11" i="6"/>
  <c r="E21" i="6"/>
  <c r="F21" i="6" s="1"/>
  <c r="I21" i="6" s="1"/>
  <c r="H22" i="6"/>
  <c r="I22" i="6" s="1"/>
  <c r="I16" i="15" l="1"/>
  <c r="I19" i="15"/>
  <c r="H18" i="10"/>
  <c r="F18" i="10"/>
  <c r="I18" i="10"/>
  <c r="E17" i="15" s="1"/>
  <c r="I24" i="6"/>
  <c r="I26" i="6" s="1"/>
  <c r="E15" i="15" s="1"/>
  <c r="H26" i="6"/>
  <c r="F26" i="6"/>
  <c r="I14" i="15" l="1"/>
  <c r="I15" i="15"/>
  <c r="I17" i="15"/>
  <c r="I21" i="15" l="1"/>
  <c r="I28" i="15" s="1"/>
</calcChain>
</file>

<file path=xl/sharedStrings.xml><?xml version="1.0" encoding="utf-8"?>
<sst xmlns="http://schemas.openxmlformats.org/spreadsheetml/2006/main" count="245" uniqueCount="104">
  <si>
    <t>P.č.</t>
  </si>
  <si>
    <t>Popis</t>
  </si>
  <si>
    <t>Počet</t>
  </si>
  <si>
    <t>M.J.</t>
  </si>
  <si>
    <t>Cena celkem</t>
  </si>
  <si>
    <t>m</t>
  </si>
  <si>
    <t>ks</t>
  </si>
  <si>
    <t>Tyč zemnící se svorkou 1,5m/26mm</t>
  </si>
  <si>
    <t>Zemnící páska FeZn 30x4</t>
  </si>
  <si>
    <t>Cena za montáž</t>
  </si>
  <si>
    <t>Cena za materiál</t>
  </si>
  <si>
    <t>Materiál</t>
  </si>
  <si>
    <t>Práce</t>
  </si>
  <si>
    <t>Jednotková cena</t>
  </si>
  <si>
    <t>Svorka SJ02 k hloubkovému zemniči</t>
  </si>
  <si>
    <t>Svorka odbočná SR02 pro pásku FeZn 30/4</t>
  </si>
  <si>
    <t>Svorka pro pas a lano SR03</t>
  </si>
  <si>
    <t>Připojení zemní pásky</t>
  </si>
  <si>
    <t>Smršťovací trubice zelenožlutá barva 32/12 pro pas</t>
  </si>
  <si>
    <t>Štítek označovací na uzemňovací přívod</t>
  </si>
  <si>
    <t>Gumoasfalt suspenze SA IV k izolačnímu nátěru uzemnění a spojů</t>
  </si>
  <si>
    <t>kg</t>
  </si>
  <si>
    <t>Výstražná tabulka NB.3.01.21 "Pozor - pod napětím"</t>
  </si>
  <si>
    <t>Výstražná tabulka NB.3.01.31 "Pozor - zpětný proud"</t>
  </si>
  <si>
    <t>Výstražná tabulka NB.3.01.37 "Pozor - uzemněno"</t>
  </si>
  <si>
    <t>Výstražná tabulka NB.3.19.31 "Pozor na zařízení se pracuje"</t>
  </si>
  <si>
    <t>Výstražná tabulka NB.2.39.03 "Jen zde pracuj"</t>
  </si>
  <si>
    <t>Výstražná tabulka NB.1.41.03 "Nezapínej - na zařízení se pracuje"</t>
  </si>
  <si>
    <t>Jednopólové schéma zařízení - zafóliované, nástěnné provedení</t>
  </si>
  <si>
    <t>m2</t>
  </si>
  <si>
    <t>Doprava zaměstnanců na pracoviště</t>
  </si>
  <si>
    <t>%</t>
  </si>
  <si>
    <t>Celkem</t>
  </si>
  <si>
    <t>celek</t>
  </si>
  <si>
    <t>Stahovací pásek 7,8/300</t>
  </si>
  <si>
    <t>l</t>
  </si>
  <si>
    <t>Benzin 90/150 technický</t>
  </si>
  <si>
    <t>Materiál mimo čísel ECR dle samostat.soupisu</t>
  </si>
  <si>
    <t>Stavba:</t>
  </si>
  <si>
    <t>Investor:</t>
  </si>
  <si>
    <t>Část:</t>
  </si>
  <si>
    <t>PS/SO:</t>
  </si>
  <si>
    <t>A</t>
  </si>
  <si>
    <t>B</t>
  </si>
  <si>
    <t>C</t>
  </si>
  <si>
    <t>Strana 1/1</t>
  </si>
  <si>
    <t>Strana:</t>
  </si>
  <si>
    <t>Vytvořeno:</t>
  </si>
  <si>
    <t>Přirážka na podružný materiál</t>
  </si>
  <si>
    <t>D</t>
  </si>
  <si>
    <t>Vypracoval:</t>
  </si>
  <si>
    <t>list:</t>
  </si>
  <si>
    <t>1. Projektová a inženýrská činnost</t>
  </si>
  <si>
    <t>Inženýrská činnost</t>
  </si>
  <si>
    <t>2. stavební ojekty (celky, úseky)</t>
  </si>
  <si>
    <t>3. ostatní náklady</t>
  </si>
  <si>
    <t>Vytýčení stávajících podzemních zařízení</t>
  </si>
  <si>
    <t>Geodetické práce</t>
  </si>
  <si>
    <t>Rekapitulace - souhrn nákladů stavby</t>
  </si>
  <si>
    <t>Náklady stavby celkem</t>
  </si>
  <si>
    <t>Montážní práce na podružný materiál</t>
  </si>
  <si>
    <t>Výchozí revize, napěťové zkoušky</t>
  </si>
  <si>
    <t>Trubice smršťovací WCSM 105/30 l=800</t>
  </si>
  <si>
    <t>Zakončení kabelu do 240mm2</t>
  </si>
  <si>
    <t>Dílčí rozpočet - materiál + práce</t>
  </si>
  <si>
    <t>Dílčí rozpočet - doplňkový materiál</t>
  </si>
  <si>
    <t>Podpěra vedení PV44</t>
  </si>
  <si>
    <t>Výstražná folie 300 mm</t>
  </si>
  <si>
    <t>Stavební pěna 750ml</t>
  </si>
  <si>
    <t>Páska FeZn 30/4</t>
  </si>
  <si>
    <t>Svorka Sr2b</t>
  </si>
  <si>
    <t>Kabel CYKY-J 5 x 4</t>
  </si>
  <si>
    <t>Kabel CYKY-J 7 x 1,5</t>
  </si>
  <si>
    <t>Optická chránička HDP 40</t>
  </si>
  <si>
    <t>SO-01</t>
  </si>
  <si>
    <t>ENERGPRO s.r.o.</t>
  </si>
  <si>
    <t>Na Výhoně 475, 664 52 Sokolnice</t>
  </si>
  <si>
    <t>Nemocnice Vyškov, příspěvková organizace</t>
  </si>
  <si>
    <t>Kabelová chránička KOPOFLEX 110</t>
  </si>
  <si>
    <t>Vývody  NN z TS1 do DA1</t>
  </si>
  <si>
    <t>Kabel CHBU 1 x 240 (7x 12 m)</t>
  </si>
  <si>
    <t>Příchytka kabelová  KHF 90</t>
  </si>
  <si>
    <t>Kabelová chránička KOPOLFLEX 160</t>
  </si>
  <si>
    <t>Protipožární ucpávka zakončení kabelů pod DA, EI 60 DP1, 0,6m x 0,65 m</t>
  </si>
  <si>
    <t>Vodič CYA 1 x 120  žz</t>
  </si>
  <si>
    <t>Kabel TCPKFLPLE 5x4x0,8 (2 x 20m)</t>
  </si>
  <si>
    <t>Skříň seriového přepínání sítí ATS 1000 A, IP55</t>
  </si>
  <si>
    <t xml:space="preserve"> DA1 Dodávky technologie </t>
  </si>
  <si>
    <t>Tabulka plastová " NÁHRADNÍ ZDROJ DA1 "</t>
  </si>
  <si>
    <t>DA1 doplňkový materiál</t>
  </si>
  <si>
    <t>Doplňkový materiál</t>
  </si>
  <si>
    <t>Rekonstrukce trafostanice a náhradního zdroje DA1</t>
  </si>
  <si>
    <t>SO-01,  Náhradní zdroj DA1 630kVA</t>
  </si>
  <si>
    <t xml:space="preserve"> DA1 uzemnění</t>
  </si>
  <si>
    <t>Vývod  NN z TS1 do DA1</t>
  </si>
  <si>
    <t>DA1 -  Dodávky technologie</t>
  </si>
  <si>
    <t>Uzemnění -náhradní zdroj DA1</t>
  </si>
  <si>
    <t>Petr Pospíšil</t>
  </si>
  <si>
    <t>Úplná specifikace technologie  náhradního zdroje DA1 je uvedena ve výkresové části  a  v technické zprávě PD objektu SO 01.</t>
  </si>
  <si>
    <t>Demontáž technologie původního náhradního zdroje  DA bez palivového hospodářství</t>
  </si>
  <si>
    <t>Dokumentace skutečného provedení</t>
  </si>
  <si>
    <t>Motorgenerátor 630 kVA s kapotáží EUROSILENT provedení IP65, s integorovaným tlumičem spalin -23Db(A), s interním rozvaděčem vlastní spotřeby, s ininterní palivovou nádrží, s chladičem motoru dimenzovaným na teplotu 45 st.C, třída provedení G3. Součástí je automatický předehřev motoru, řídící a kontrolní systém motorgenerátoru a ekologická vana pod soustrojím. Součástí ceny je i doprava na místo určení a potřebná mechanizace pro osazení a montáž do projektovaného umístění.</t>
  </si>
  <si>
    <t xml:space="preserve">VRN </t>
  </si>
  <si>
    <t>Poznámka: Jednotkové ceny musí zahrnovat i veškerou režii a dopravu na místo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</si>
</sst>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i/>
      <sz val="14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>
      <alignment horizontal="left" vertical="top"/>
    </xf>
  </cellStyleXfs>
  <cellXfs count="102">
    <xf numFmtId="0" fontId="0" fillId="0" borderId="0" xfId="0"/>
    <xf numFmtId="44" fontId="0" fillId="0" borderId="0" xfId="1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44" fontId="0" fillId="0" borderId="0" xfId="1" applyFont="1" applyAlignment="1">
      <alignment horizontal="left"/>
    </xf>
    <xf numFmtId="44" fontId="0" fillId="0" borderId="1" xfId="1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44" fontId="0" fillId="0" borderId="2" xfId="1" applyFont="1" applyBorder="1" applyAlignment="1">
      <alignment horizontal="center"/>
    </xf>
    <xf numFmtId="0" fontId="0" fillId="0" borderId="13" xfId="0" applyBorder="1"/>
    <xf numFmtId="0" fontId="0" fillId="0" borderId="16" xfId="0" applyBorder="1"/>
    <xf numFmtId="44" fontId="0" fillId="0" borderId="16" xfId="1" applyFont="1" applyBorder="1" applyAlignment="1">
      <alignment horizontal="center"/>
    </xf>
    <xf numFmtId="44" fontId="0" fillId="0" borderId="0" xfId="1" applyFont="1" applyAlignment="1">
      <alignment horizontal="right"/>
    </xf>
    <xf numFmtId="44" fontId="5" fillId="0" borderId="9" xfId="1" applyFont="1" applyBorder="1" applyAlignment="1">
      <alignment horizontal="center" vertical="center"/>
    </xf>
    <xf numFmtId="14" fontId="0" fillId="0" borderId="0" xfId="1" applyNumberFormat="1" applyFont="1" applyAlignment="1">
      <alignment horizontal="center"/>
    </xf>
    <xf numFmtId="44" fontId="5" fillId="0" borderId="21" xfId="1" applyFont="1" applyBorder="1" applyAlignment="1">
      <alignment horizontal="center" vertical="center"/>
    </xf>
    <xf numFmtId="44" fontId="0" fillId="0" borderId="22" xfId="1" applyFont="1" applyBorder="1" applyAlignment="1">
      <alignment horizontal="center"/>
    </xf>
    <xf numFmtId="44" fontId="0" fillId="0" borderId="23" xfId="1" applyFont="1" applyBorder="1" applyAlignment="1">
      <alignment horizontal="center"/>
    </xf>
    <xf numFmtId="44" fontId="0" fillId="0" borderId="27" xfId="1" applyFont="1" applyBorder="1" applyAlignment="1">
      <alignment horizontal="center"/>
    </xf>
    <xf numFmtId="44" fontId="0" fillId="0" borderId="28" xfId="1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44" fontId="5" fillId="0" borderId="35" xfId="1" applyFont="1" applyBorder="1" applyAlignment="1">
      <alignment horizontal="center" vertical="center"/>
    </xf>
    <xf numFmtId="44" fontId="0" fillId="0" borderId="36" xfId="1" applyFont="1" applyBorder="1" applyAlignment="1">
      <alignment horizontal="center"/>
    </xf>
    <xf numFmtId="44" fontId="0" fillId="0" borderId="37" xfId="1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8" xfId="0" applyBorder="1"/>
    <xf numFmtId="0" fontId="0" fillId="0" borderId="15" xfId="0" applyBorder="1" applyAlignment="1">
      <alignment wrapText="1"/>
    </xf>
    <xf numFmtId="0" fontId="0" fillId="0" borderId="17" xfId="0" applyBorder="1"/>
    <xf numFmtId="0" fontId="4" fillId="0" borderId="12" xfId="0" applyFont="1" applyBorder="1" applyAlignment="1">
      <alignment wrapText="1"/>
    </xf>
    <xf numFmtId="0" fontId="0" fillId="0" borderId="14" xfId="0" applyBorder="1"/>
    <xf numFmtId="0" fontId="3" fillId="0" borderId="0" xfId="0" applyFont="1" applyAlignment="1"/>
    <xf numFmtId="44" fontId="0" fillId="0" borderId="36" xfId="1" applyNumberFormat="1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1" xfId="0" applyBorder="1" applyAlignment="1">
      <alignment wrapText="1"/>
    </xf>
    <xf numFmtId="0" fontId="0" fillId="0" borderId="7" xfId="0" applyBorder="1"/>
    <xf numFmtId="44" fontId="0" fillId="0" borderId="41" xfId="1" applyFont="1" applyBorder="1" applyAlignment="1">
      <alignment horizontal="center"/>
    </xf>
    <xf numFmtId="44" fontId="0" fillId="0" borderId="42" xfId="1" applyFont="1" applyBorder="1" applyAlignment="1">
      <alignment horizontal="center"/>
    </xf>
    <xf numFmtId="44" fontId="0" fillId="0" borderId="43" xfId="1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39" xfId="0" applyBorder="1"/>
    <xf numFmtId="44" fontId="0" fillId="0" borderId="34" xfId="1" applyFont="1" applyBorder="1" applyAlignment="1">
      <alignment horizontal="center"/>
    </xf>
    <xf numFmtId="44" fontId="0" fillId="0" borderId="5" xfId="1" applyFont="1" applyBorder="1" applyAlignment="1">
      <alignment horizontal="center"/>
    </xf>
    <xf numFmtId="44" fontId="0" fillId="0" borderId="20" xfId="1" applyFont="1" applyBorder="1" applyAlignment="1">
      <alignment horizontal="center"/>
    </xf>
    <xf numFmtId="44" fontId="0" fillId="0" borderId="45" xfId="1" applyFont="1" applyBorder="1" applyAlignment="1">
      <alignment horizontal="center"/>
    </xf>
    <xf numFmtId="44" fontId="4" fillId="0" borderId="46" xfId="1" applyFont="1" applyBorder="1" applyAlignment="1">
      <alignment horizontal="center"/>
    </xf>
    <xf numFmtId="44" fontId="4" fillId="0" borderId="13" xfId="1" applyFont="1" applyBorder="1" applyAlignment="1">
      <alignment horizontal="center"/>
    </xf>
    <xf numFmtId="44" fontId="4" fillId="0" borderId="38" xfId="1" applyFont="1" applyBorder="1" applyAlignment="1">
      <alignment horizontal="center"/>
    </xf>
    <xf numFmtId="44" fontId="4" fillId="0" borderId="24" xfId="1" applyFont="1" applyBorder="1" applyAlignment="1">
      <alignment horizontal="center"/>
    </xf>
    <xf numFmtId="44" fontId="4" fillId="0" borderId="3" xfId="1" applyFont="1" applyBorder="1" applyAlignment="1">
      <alignment horizontal="center"/>
    </xf>
    <xf numFmtId="0" fontId="0" fillId="0" borderId="6" xfId="0" applyFont="1" applyBorder="1" applyAlignment="1">
      <alignment wrapText="1"/>
    </xf>
    <xf numFmtId="44" fontId="4" fillId="0" borderId="47" xfId="1" applyFont="1" applyBorder="1" applyAlignment="1">
      <alignment vertical="center"/>
    </xf>
    <xf numFmtId="44" fontId="4" fillId="0" borderId="5" xfId="1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34" xfId="0" applyFont="1" applyBorder="1" applyAlignment="1">
      <alignment wrapText="1"/>
    </xf>
    <xf numFmtId="0" fontId="0" fillId="0" borderId="36" xfId="0" applyBorder="1" applyAlignment="1">
      <alignment wrapText="1"/>
    </xf>
    <xf numFmtId="0" fontId="4" fillId="0" borderId="41" xfId="0" applyFont="1" applyBorder="1" applyAlignment="1">
      <alignment wrapText="1"/>
    </xf>
    <xf numFmtId="0" fontId="0" fillId="0" borderId="45" xfId="0" applyBorder="1" applyAlignment="1">
      <alignment horizontal="center"/>
    </xf>
    <xf numFmtId="0" fontId="0" fillId="0" borderId="27" xfId="0" applyBorder="1" applyAlignment="1">
      <alignment horizontal="center"/>
    </xf>
    <xf numFmtId="44" fontId="4" fillId="0" borderId="27" xfId="1" applyFont="1" applyBorder="1" applyAlignment="1">
      <alignment horizontal="center"/>
    </xf>
    <xf numFmtId="44" fontId="4" fillId="0" borderId="22" xfId="1" applyFont="1" applyBorder="1" applyAlignment="1">
      <alignment horizontal="center"/>
    </xf>
    <xf numFmtId="44" fontId="0" fillId="3" borderId="0" xfId="1" applyFont="1" applyFill="1" applyAlignment="1">
      <alignment horizontal="center"/>
    </xf>
    <xf numFmtId="0" fontId="0" fillId="3" borderId="0" xfId="0" applyFill="1"/>
    <xf numFmtId="0" fontId="0" fillId="3" borderId="1" xfId="0" applyFill="1" applyBorder="1"/>
    <xf numFmtId="0" fontId="0" fillId="3" borderId="5" xfId="0" applyFill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6" xfId="0" applyFont="1" applyBorder="1" applyAlignment="1">
      <alignment wrapText="1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44" fontId="0" fillId="0" borderId="0" xfId="1" applyFont="1" applyBorder="1" applyAlignment="1">
      <alignment horizontal="center"/>
    </xf>
    <xf numFmtId="44" fontId="0" fillId="0" borderId="0" xfId="1" applyFont="1" applyBorder="1" applyAlignment="1">
      <alignment horizontal="right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4" fontId="0" fillId="0" borderId="0" xfId="1" applyFont="1" applyBorder="1" applyAlignment="1">
      <alignment horizontal="left"/>
    </xf>
    <xf numFmtId="14" fontId="0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42" fontId="4" fillId="0" borderId="3" xfId="1" applyNumberFormat="1" applyFont="1" applyBorder="1" applyAlignment="1">
      <alignment horizont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4" fontId="4" fillId="0" borderId="25" xfId="1" applyFont="1" applyBorder="1" applyAlignment="1">
      <alignment horizontal="center" vertical="center"/>
    </xf>
    <xf numFmtId="44" fontId="4" fillId="0" borderId="26" xfId="1" applyFont="1" applyBorder="1" applyAlignment="1">
      <alignment horizontal="center" vertical="center"/>
    </xf>
    <xf numFmtId="44" fontId="4" fillId="0" borderId="29" xfId="1" applyFont="1" applyBorder="1" applyAlignment="1">
      <alignment horizontal="center" vertical="center"/>
    </xf>
    <xf numFmtId="44" fontId="4" fillId="0" borderId="30" xfId="1" applyFont="1" applyBorder="1" applyAlignment="1">
      <alignment horizontal="center" vertical="center"/>
    </xf>
    <xf numFmtId="44" fontId="4" fillId="0" borderId="34" xfId="1" applyFont="1" applyBorder="1" applyAlignment="1">
      <alignment horizontal="center" vertical="center"/>
    </xf>
    <xf numFmtId="44" fontId="4" fillId="0" borderId="5" xfId="1" applyFont="1" applyBorder="1" applyAlignment="1">
      <alignment horizontal="center" vertical="center"/>
    </xf>
    <xf numFmtId="44" fontId="4" fillId="0" borderId="20" xfId="1" applyFont="1" applyBorder="1" applyAlignment="1">
      <alignment horizontal="center" vertical="center"/>
    </xf>
    <xf numFmtId="44" fontId="5" fillId="0" borderId="25" xfId="1" applyFont="1" applyBorder="1" applyAlignment="1">
      <alignment horizontal="center" vertical="center"/>
    </xf>
    <xf numFmtId="44" fontId="5" fillId="0" borderId="26" xfId="1" applyFont="1" applyBorder="1" applyAlignment="1">
      <alignment horizontal="center" vertical="center"/>
    </xf>
    <xf numFmtId="0" fontId="0" fillId="0" borderId="48" xfId="0" applyBorder="1" applyAlignment="1">
      <alignment wrapText="1"/>
    </xf>
  </cellXfs>
  <cellStyles count="3">
    <cellStyle name="Měna" xfId="1" builtinId="4"/>
    <cellStyle name="Normální" xfId="0" builtinId="0"/>
    <cellStyle name="S9" xfId="2"/>
  </cellStyles>
  <dxfs count="0"/>
  <tableStyles count="0" defaultTableStyle="TableStyleMedium9" defaultPivotStyle="PivotStyleLight16"/>
  <colors>
    <mruColors>
      <color rgb="FFFF00FF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5"/>
  <sheetViews>
    <sheetView zoomScaleNormal="100" workbookViewId="0">
      <selection activeCell="I28" sqref="I28"/>
    </sheetView>
  </sheetViews>
  <sheetFormatPr defaultRowHeight="14.4" x14ac:dyDescent="0.3"/>
  <cols>
    <col min="1" max="1" width="4.109375" bestFit="1" customWidth="1"/>
    <col min="2" max="2" width="61" style="2" customWidth="1"/>
    <col min="4" max="4" width="6.88671875" customWidth="1"/>
    <col min="5" max="9" width="16.44140625" style="1" customWidth="1"/>
  </cols>
  <sheetData>
    <row r="2" spans="1:9" ht="18" x14ac:dyDescent="0.35">
      <c r="A2" s="32"/>
      <c r="B2" s="32" t="s">
        <v>58</v>
      </c>
      <c r="C2" t="s">
        <v>38</v>
      </c>
      <c r="E2" t="s">
        <v>91</v>
      </c>
      <c r="H2" s="12" t="s">
        <v>46</v>
      </c>
      <c r="I2" s="1" t="s">
        <v>45</v>
      </c>
    </row>
    <row r="3" spans="1:9" x14ac:dyDescent="0.3">
      <c r="C3" t="s">
        <v>39</v>
      </c>
      <c r="E3" t="s">
        <v>77</v>
      </c>
      <c r="H3" s="12" t="s">
        <v>47</v>
      </c>
      <c r="I3" s="14">
        <v>44804</v>
      </c>
    </row>
    <row r="4" spans="1:9" ht="17.399999999999999" x14ac:dyDescent="0.3">
      <c r="B4" s="68" t="s">
        <v>75</v>
      </c>
      <c r="C4" t="s">
        <v>41</v>
      </c>
      <c r="E4" t="s">
        <v>92</v>
      </c>
      <c r="F4"/>
      <c r="G4"/>
      <c r="H4" s="12" t="s">
        <v>50</v>
      </c>
      <c r="I4" s="1" t="s">
        <v>97</v>
      </c>
    </row>
    <row r="5" spans="1:9" ht="18" x14ac:dyDescent="0.35">
      <c r="A5" s="32"/>
      <c r="B5" s="69" t="s">
        <v>76</v>
      </c>
      <c r="C5" t="s">
        <v>40</v>
      </c>
      <c r="E5" s="32" t="s">
        <v>74</v>
      </c>
      <c r="H5" s="12" t="s">
        <v>51</v>
      </c>
      <c r="I5" s="56">
        <v>0</v>
      </c>
    </row>
    <row r="6" spans="1:9" ht="15" thickBot="1" x14ac:dyDescent="0.35">
      <c r="E6" s="4"/>
    </row>
    <row r="7" spans="1:9" x14ac:dyDescent="0.3">
      <c r="A7" s="84" t="s">
        <v>0</v>
      </c>
      <c r="B7" s="86" t="s">
        <v>1</v>
      </c>
      <c r="C7" s="88" t="s">
        <v>2</v>
      </c>
      <c r="D7" s="90" t="s">
        <v>3</v>
      </c>
      <c r="E7" s="94" t="s">
        <v>13</v>
      </c>
      <c r="F7" s="55"/>
      <c r="G7" s="55"/>
      <c r="H7" s="54"/>
      <c r="I7" s="92" t="s">
        <v>4</v>
      </c>
    </row>
    <row r="8" spans="1:9" ht="15" thickBot="1" x14ac:dyDescent="0.35">
      <c r="A8" s="85"/>
      <c r="B8" s="87"/>
      <c r="C8" s="89"/>
      <c r="D8" s="91"/>
      <c r="E8" s="95"/>
      <c r="F8" s="13"/>
      <c r="G8" s="13"/>
      <c r="H8" s="15"/>
      <c r="I8" s="93"/>
    </row>
    <row r="9" spans="1:9" ht="24" customHeight="1" x14ac:dyDescent="0.3">
      <c r="A9" s="60"/>
      <c r="B9" s="57" t="s">
        <v>52</v>
      </c>
      <c r="C9" s="42"/>
      <c r="D9" s="43"/>
      <c r="E9" s="44"/>
      <c r="F9" s="45"/>
      <c r="G9" s="45"/>
      <c r="H9" s="46"/>
      <c r="I9" s="47"/>
    </row>
    <row r="10" spans="1:9" x14ac:dyDescent="0.3">
      <c r="A10" s="61">
        <v>1</v>
      </c>
      <c r="B10" s="58" t="s">
        <v>53</v>
      </c>
      <c r="C10" s="66">
        <v>1</v>
      </c>
      <c r="D10" s="27" t="s">
        <v>33</v>
      </c>
      <c r="E10" s="24"/>
      <c r="F10" s="5"/>
      <c r="G10" s="5"/>
      <c r="H10" s="16"/>
      <c r="I10" s="18">
        <f>E10*C10</f>
        <v>0</v>
      </c>
    </row>
    <row r="11" spans="1:9" x14ac:dyDescent="0.3">
      <c r="A11" s="61">
        <v>2</v>
      </c>
      <c r="B11" s="58" t="s">
        <v>100</v>
      </c>
      <c r="C11" s="66">
        <v>1</v>
      </c>
      <c r="D11" s="27" t="s">
        <v>33</v>
      </c>
      <c r="E11" s="24"/>
      <c r="F11" s="5"/>
      <c r="G11" s="5"/>
      <c r="H11" s="16"/>
      <c r="I11" s="18">
        <f>E11*C11</f>
        <v>0</v>
      </c>
    </row>
    <row r="12" spans="1:9" x14ac:dyDescent="0.3">
      <c r="A12" s="61"/>
      <c r="B12" s="58"/>
      <c r="C12" s="6"/>
      <c r="D12" s="27"/>
      <c r="E12" s="24"/>
      <c r="F12" s="5"/>
      <c r="G12" s="5"/>
      <c r="H12" s="63" t="s">
        <v>32</v>
      </c>
      <c r="I12" s="62">
        <f>SUM(I10,I11)</f>
        <v>0</v>
      </c>
    </row>
    <row r="13" spans="1:9" x14ac:dyDescent="0.3">
      <c r="A13" s="61"/>
      <c r="B13" s="59" t="s">
        <v>54</v>
      </c>
      <c r="C13" s="6"/>
      <c r="D13" s="27"/>
      <c r="E13" s="24"/>
      <c r="F13" s="5"/>
      <c r="G13" s="5"/>
      <c r="H13" s="16"/>
      <c r="I13" s="18"/>
    </row>
    <row r="14" spans="1:9" x14ac:dyDescent="0.3">
      <c r="A14" s="61">
        <v>1</v>
      </c>
      <c r="B14" s="58" t="s">
        <v>87</v>
      </c>
      <c r="C14" s="6">
        <v>1</v>
      </c>
      <c r="D14" s="27" t="s">
        <v>33</v>
      </c>
      <c r="E14" s="24">
        <f>'1. DA1 Dodávky technologie '!I12</f>
        <v>0</v>
      </c>
      <c r="F14" s="5"/>
      <c r="G14" s="5"/>
      <c r="H14" s="16"/>
      <c r="I14" s="18">
        <f t="shared" ref="I14:I19" si="0">E14*C14</f>
        <v>0</v>
      </c>
    </row>
    <row r="15" spans="1:9" x14ac:dyDescent="0.3">
      <c r="A15" s="61">
        <v>2</v>
      </c>
      <c r="B15" s="58" t="s">
        <v>93</v>
      </c>
      <c r="C15" s="6">
        <v>1</v>
      </c>
      <c r="D15" s="27" t="s">
        <v>33</v>
      </c>
      <c r="E15" s="24">
        <f>'2-Uzemnění_M+P'!I26</f>
        <v>0</v>
      </c>
      <c r="F15" s="5"/>
      <c r="G15" s="5"/>
      <c r="H15" s="16"/>
      <c r="I15" s="18">
        <f t="shared" si="0"/>
        <v>0</v>
      </c>
    </row>
    <row r="16" spans="1:9" x14ac:dyDescent="0.3">
      <c r="A16" s="61">
        <v>3</v>
      </c>
      <c r="B16" s="58" t="s">
        <v>94</v>
      </c>
      <c r="C16" s="6">
        <v>1</v>
      </c>
      <c r="D16" s="27" t="s">
        <v>33</v>
      </c>
      <c r="E16" s="24">
        <f>'3-Vývod  NN z TS1 do DA, M+P'!I27</f>
        <v>0</v>
      </c>
      <c r="F16" s="5"/>
      <c r="G16" s="5"/>
      <c r="H16" s="16"/>
      <c r="I16" s="18">
        <f t="shared" si="0"/>
        <v>0</v>
      </c>
    </row>
    <row r="17" spans="1:10" x14ac:dyDescent="0.3">
      <c r="A17" s="61">
        <v>4</v>
      </c>
      <c r="B17" s="58" t="s">
        <v>89</v>
      </c>
      <c r="C17" s="6">
        <v>1</v>
      </c>
      <c r="D17" s="27" t="s">
        <v>33</v>
      </c>
      <c r="E17" s="24">
        <f>'4-Doplňkový materiál'!I18</f>
        <v>0</v>
      </c>
      <c r="F17" s="5"/>
      <c r="G17" s="5"/>
      <c r="H17" s="16"/>
      <c r="I17" s="18">
        <f t="shared" si="0"/>
        <v>0</v>
      </c>
    </row>
    <row r="18" spans="1:10" x14ac:dyDescent="0.3">
      <c r="A18" s="61"/>
      <c r="B18" s="58"/>
      <c r="C18" s="6"/>
      <c r="D18" s="27"/>
      <c r="E18" s="24"/>
      <c r="F18" s="5"/>
      <c r="G18" s="5"/>
      <c r="H18" s="16"/>
      <c r="I18" s="18">
        <f t="shared" si="0"/>
        <v>0</v>
      </c>
    </row>
    <row r="19" spans="1:10" x14ac:dyDescent="0.3">
      <c r="A19" s="61"/>
      <c r="B19" s="58"/>
      <c r="C19" s="6"/>
      <c r="D19" s="27"/>
      <c r="E19" s="24"/>
      <c r="F19" s="5"/>
      <c r="G19" s="5"/>
      <c r="H19" s="16"/>
      <c r="I19" s="18">
        <f t="shared" si="0"/>
        <v>0</v>
      </c>
    </row>
    <row r="20" spans="1:10" x14ac:dyDescent="0.3">
      <c r="A20" s="61"/>
      <c r="B20" s="58"/>
      <c r="C20" s="6"/>
      <c r="D20" s="27"/>
      <c r="E20" s="24"/>
      <c r="F20" s="5"/>
      <c r="G20" s="5"/>
      <c r="H20" s="16"/>
      <c r="I20" s="18"/>
    </row>
    <row r="21" spans="1:10" x14ac:dyDescent="0.3">
      <c r="A21" s="61"/>
      <c r="B21" s="58"/>
      <c r="C21" s="6"/>
      <c r="D21" s="27"/>
      <c r="E21" s="24"/>
      <c r="F21" s="5"/>
      <c r="G21" s="5"/>
      <c r="H21" s="63" t="s">
        <v>32</v>
      </c>
      <c r="I21" s="62">
        <f>SUM(I14:I20)</f>
        <v>0</v>
      </c>
    </row>
    <row r="22" spans="1:10" x14ac:dyDescent="0.3">
      <c r="A22" s="61"/>
      <c r="B22" s="59" t="s">
        <v>55</v>
      </c>
      <c r="C22" s="6"/>
      <c r="D22" s="27"/>
      <c r="E22" s="24"/>
      <c r="F22" s="5"/>
      <c r="G22" s="5"/>
      <c r="H22" s="16"/>
      <c r="I22" s="18"/>
    </row>
    <row r="23" spans="1:10" x14ac:dyDescent="0.3">
      <c r="A23" s="61">
        <v>1</v>
      </c>
      <c r="B23" s="58" t="s">
        <v>56</v>
      </c>
      <c r="C23" s="66">
        <v>1</v>
      </c>
      <c r="D23" s="27" t="s">
        <v>33</v>
      </c>
      <c r="E23" s="24"/>
      <c r="F23" s="5"/>
      <c r="G23" s="5"/>
      <c r="H23" s="16"/>
      <c r="I23" s="18">
        <f t="shared" ref="I23:I26" si="1">E23*C23</f>
        <v>0</v>
      </c>
    </row>
    <row r="24" spans="1:10" x14ac:dyDescent="0.3">
      <c r="A24" s="61">
        <v>2</v>
      </c>
      <c r="B24" s="58" t="s">
        <v>57</v>
      </c>
      <c r="C24" s="66">
        <v>1</v>
      </c>
      <c r="D24" s="27" t="s">
        <v>33</v>
      </c>
      <c r="E24" s="24"/>
      <c r="F24" s="5"/>
      <c r="G24" s="5"/>
      <c r="H24" s="16"/>
      <c r="I24" s="18">
        <f t="shared" si="1"/>
        <v>0</v>
      </c>
    </row>
    <row r="25" spans="1:10" x14ac:dyDescent="0.3">
      <c r="A25" s="61">
        <v>3</v>
      </c>
      <c r="B25" s="58" t="s">
        <v>61</v>
      </c>
      <c r="C25" s="66">
        <v>1</v>
      </c>
      <c r="D25" s="27" t="s">
        <v>33</v>
      </c>
      <c r="E25" s="24"/>
      <c r="F25" s="5"/>
      <c r="G25" s="5"/>
      <c r="H25" s="16"/>
      <c r="I25" s="18">
        <f t="shared" si="1"/>
        <v>0</v>
      </c>
    </row>
    <row r="26" spans="1:10" ht="28.8" x14ac:dyDescent="0.3">
      <c r="A26" s="61">
        <v>4</v>
      </c>
      <c r="B26" s="58" t="s">
        <v>99</v>
      </c>
      <c r="C26" s="66">
        <v>1</v>
      </c>
      <c r="D26" s="27" t="s">
        <v>33</v>
      </c>
      <c r="E26" s="24"/>
      <c r="F26" s="5"/>
      <c r="G26" s="5"/>
      <c r="H26" s="16"/>
      <c r="I26" s="18">
        <f t="shared" si="1"/>
        <v>0</v>
      </c>
    </row>
    <row r="27" spans="1:10" ht="15" thickBot="1" x14ac:dyDescent="0.35">
      <c r="A27" s="61"/>
      <c r="B27" s="58"/>
      <c r="C27" s="66"/>
      <c r="D27" s="27"/>
      <c r="E27" s="24"/>
      <c r="F27" s="5"/>
      <c r="G27" s="5"/>
      <c r="H27" s="63" t="s">
        <v>32</v>
      </c>
      <c r="I27" s="62">
        <f>SUM(I23:I26)</f>
        <v>0</v>
      </c>
    </row>
    <row r="28" spans="1:10" ht="15" thickBot="1" x14ac:dyDescent="0.35">
      <c r="A28" s="22"/>
      <c r="B28" s="30" t="s">
        <v>59</v>
      </c>
      <c r="C28" s="9"/>
      <c r="D28" s="31"/>
      <c r="E28" s="48"/>
      <c r="F28" s="49">
        <f>SUM(F9:F27)</f>
        <v>0</v>
      </c>
      <c r="G28" s="50"/>
      <c r="H28" s="51">
        <f>SUM(H9:H27)</f>
        <v>0</v>
      </c>
      <c r="I28" s="83">
        <f>I12+I21+I27</f>
        <v>0</v>
      </c>
    </row>
    <row r="30" spans="1:10" x14ac:dyDescent="0.3">
      <c r="H30" s="64"/>
      <c r="I30" s="64"/>
      <c r="J30" s="65"/>
    </row>
    <row r="31" spans="1:10" x14ac:dyDescent="0.3">
      <c r="H31" s="64"/>
      <c r="I31" s="64"/>
      <c r="J31" s="65"/>
    </row>
    <row r="32" spans="1:10" x14ac:dyDescent="0.3">
      <c r="H32" s="64"/>
      <c r="I32" s="64"/>
      <c r="J32" s="65"/>
    </row>
    <row r="33" spans="8:10" x14ac:dyDescent="0.3">
      <c r="H33" s="64"/>
      <c r="I33" s="64"/>
      <c r="J33" s="65"/>
    </row>
    <row r="34" spans="8:10" x14ac:dyDescent="0.3">
      <c r="H34" s="64"/>
      <c r="I34" s="64"/>
      <c r="J34" s="65"/>
    </row>
    <row r="35" spans="8:10" x14ac:dyDescent="0.3">
      <c r="H35" s="64"/>
      <c r="I35" s="64"/>
      <c r="J35" s="65"/>
    </row>
  </sheetData>
  <mergeCells count="6">
    <mergeCell ref="A7:A8"/>
    <mergeCell ref="B7:B8"/>
    <mergeCell ref="C7:C8"/>
    <mergeCell ref="D7:D8"/>
    <mergeCell ref="I7:I8"/>
    <mergeCell ref="E7:E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I18"/>
  <sheetViews>
    <sheetView zoomScaleNormal="100" workbookViewId="0">
      <selection activeCell="B21" sqref="B21"/>
    </sheetView>
  </sheetViews>
  <sheetFormatPr defaultRowHeight="14.4" x14ac:dyDescent="0.3"/>
  <cols>
    <col min="1" max="1" width="4.109375" bestFit="1" customWidth="1"/>
    <col min="2" max="2" width="61" style="2" customWidth="1"/>
    <col min="4" max="4" width="6.88671875" customWidth="1"/>
    <col min="5" max="9" width="16.44140625" style="1" customWidth="1"/>
  </cols>
  <sheetData>
    <row r="2" spans="1:9" ht="18" x14ac:dyDescent="0.35">
      <c r="A2" s="32"/>
      <c r="B2" s="32" t="s">
        <v>64</v>
      </c>
      <c r="C2" t="s">
        <v>38</v>
      </c>
      <c r="E2" s="3" t="str">
        <f>'Souhrn nákladů za stavbu'!E2</f>
        <v>Rekonstrukce trafostanice a náhradního zdroje DA1</v>
      </c>
      <c r="H2" s="12" t="s">
        <v>46</v>
      </c>
      <c r="I2" s="1" t="s">
        <v>45</v>
      </c>
    </row>
    <row r="3" spans="1:9" x14ac:dyDescent="0.3">
      <c r="C3" t="s">
        <v>39</v>
      </c>
      <c r="E3" s="3" t="str">
        <f>'Souhrn nákladů za stavbu'!E3</f>
        <v>Nemocnice Vyškov, příspěvková organizace</v>
      </c>
      <c r="H3" s="12" t="s">
        <v>47</v>
      </c>
      <c r="I3" s="14">
        <f>'Souhrn nákladů za stavbu'!I3</f>
        <v>44804</v>
      </c>
    </row>
    <row r="4" spans="1:9" ht="17.399999999999999" x14ac:dyDescent="0.3">
      <c r="B4" s="68" t="s">
        <v>75</v>
      </c>
      <c r="C4" t="s">
        <v>41</v>
      </c>
      <c r="E4" t="s">
        <v>92</v>
      </c>
      <c r="H4" s="12" t="s">
        <v>50</v>
      </c>
      <c r="I4" s="1" t="str">
        <f>'Souhrn nákladů za stavbu'!I4</f>
        <v>Petr Pospíšil</v>
      </c>
    </row>
    <row r="5" spans="1:9" ht="18" x14ac:dyDescent="0.35">
      <c r="A5" s="32"/>
      <c r="B5" s="69" t="s">
        <v>76</v>
      </c>
      <c r="C5" t="s">
        <v>40</v>
      </c>
      <c r="E5" s="32" t="s">
        <v>95</v>
      </c>
      <c r="H5" s="12" t="s">
        <v>51</v>
      </c>
      <c r="I5" s="56">
        <v>1</v>
      </c>
    </row>
    <row r="6" spans="1:9" ht="15" thickBot="1" x14ac:dyDescent="0.35">
      <c r="E6" s="4"/>
    </row>
    <row r="7" spans="1:9" x14ac:dyDescent="0.3">
      <c r="A7" s="84" t="s">
        <v>0</v>
      </c>
      <c r="B7" s="86" t="s">
        <v>1</v>
      </c>
      <c r="C7" s="88" t="s">
        <v>2</v>
      </c>
      <c r="D7" s="90" t="s">
        <v>3</v>
      </c>
      <c r="E7" s="96" t="s">
        <v>11</v>
      </c>
      <c r="F7" s="97"/>
      <c r="G7" s="97" t="s">
        <v>12</v>
      </c>
      <c r="H7" s="98"/>
      <c r="I7" s="92" t="s">
        <v>4</v>
      </c>
    </row>
    <row r="8" spans="1:9" ht="15" thickBot="1" x14ac:dyDescent="0.35">
      <c r="A8" s="85"/>
      <c r="B8" s="87"/>
      <c r="C8" s="89"/>
      <c r="D8" s="91"/>
      <c r="E8" s="23" t="s">
        <v>13</v>
      </c>
      <c r="F8" s="13" t="s">
        <v>10</v>
      </c>
      <c r="G8" s="13" t="s">
        <v>13</v>
      </c>
      <c r="H8" s="15" t="s">
        <v>9</v>
      </c>
      <c r="I8" s="93"/>
    </row>
    <row r="9" spans="1:9" ht="100.8" customHeight="1" x14ac:dyDescent="0.3">
      <c r="A9" s="40">
        <v>1</v>
      </c>
      <c r="B9" s="41" t="s">
        <v>101</v>
      </c>
      <c r="C9" s="67">
        <v>1</v>
      </c>
      <c r="D9" s="43" t="s">
        <v>33</v>
      </c>
      <c r="E9" s="44"/>
      <c r="F9" s="45">
        <f t="shared" ref="F9:F11" si="0">C9*E9</f>
        <v>0</v>
      </c>
      <c r="G9" s="45"/>
      <c r="H9" s="46">
        <f t="shared" ref="H9:H11" si="1">C9*G9</f>
        <v>0</v>
      </c>
      <c r="I9" s="47">
        <f t="shared" ref="I9:I11" si="2">F9+H9</f>
        <v>0</v>
      </c>
    </row>
    <row r="10" spans="1:9" ht="15" customHeight="1" x14ac:dyDescent="0.3">
      <c r="A10" s="20">
        <v>2</v>
      </c>
      <c r="B10" s="26" t="s">
        <v>86</v>
      </c>
      <c r="C10" s="66">
        <v>1</v>
      </c>
      <c r="D10" s="27" t="s">
        <v>33</v>
      </c>
      <c r="E10" s="24"/>
      <c r="F10" s="5">
        <f t="shared" si="0"/>
        <v>0</v>
      </c>
      <c r="G10" s="5"/>
      <c r="H10" s="16">
        <f t="shared" si="1"/>
        <v>0</v>
      </c>
      <c r="I10" s="18">
        <f t="shared" si="2"/>
        <v>0</v>
      </c>
    </row>
    <row r="11" spans="1:9" ht="29.4" thickBot="1" x14ac:dyDescent="0.35">
      <c r="A11" s="20">
        <v>5</v>
      </c>
      <c r="B11" s="82" t="s">
        <v>98</v>
      </c>
      <c r="C11" s="66"/>
      <c r="D11" s="27"/>
      <c r="E11" s="24"/>
      <c r="F11" s="5">
        <f t="shared" si="0"/>
        <v>0</v>
      </c>
      <c r="G11" s="5"/>
      <c r="H11" s="16">
        <f t="shared" si="1"/>
        <v>0</v>
      </c>
      <c r="I11" s="18">
        <f t="shared" si="2"/>
        <v>0</v>
      </c>
    </row>
    <row r="12" spans="1:9" ht="15" thickBot="1" x14ac:dyDescent="0.35">
      <c r="A12" s="22"/>
      <c r="B12" s="30" t="s">
        <v>32</v>
      </c>
      <c r="C12" s="9"/>
      <c r="D12" s="31"/>
      <c r="E12" s="48"/>
      <c r="F12" s="49">
        <f>SUM(F9:F11)</f>
        <v>0</v>
      </c>
      <c r="G12" s="50"/>
      <c r="H12" s="51">
        <f>SUM(H9:H11)</f>
        <v>0</v>
      </c>
      <c r="I12" s="52">
        <f>SUM(I9:I11)</f>
        <v>0</v>
      </c>
    </row>
    <row r="14" spans="1:9" x14ac:dyDescent="0.3">
      <c r="I14" s="64"/>
    </row>
    <row r="15" spans="1:9" x14ac:dyDescent="0.3">
      <c r="I15" s="64"/>
    </row>
    <row r="16" spans="1:9" x14ac:dyDescent="0.3">
      <c r="I16" s="64"/>
    </row>
    <row r="17" spans="9:9" x14ac:dyDescent="0.3">
      <c r="I17" s="64"/>
    </row>
    <row r="18" spans="9:9" x14ac:dyDescent="0.3">
      <c r="I18" s="64"/>
    </row>
  </sheetData>
  <mergeCells count="7">
    <mergeCell ref="I7:I8"/>
    <mergeCell ref="A7:A8"/>
    <mergeCell ref="B7:B8"/>
    <mergeCell ref="C7:C8"/>
    <mergeCell ref="D7:D8"/>
    <mergeCell ref="E7:F7"/>
    <mergeCell ref="G7:H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I32"/>
  <sheetViews>
    <sheetView topLeftCell="A10" zoomScaleNormal="100" workbookViewId="0">
      <selection activeCell="B24" sqref="B24"/>
    </sheetView>
  </sheetViews>
  <sheetFormatPr defaultRowHeight="14.4" x14ac:dyDescent="0.3"/>
  <cols>
    <col min="1" max="1" width="4.109375" bestFit="1" customWidth="1"/>
    <col min="2" max="2" width="61" style="2" customWidth="1"/>
    <col min="4" max="4" width="6.88671875" customWidth="1"/>
    <col min="5" max="9" width="16.44140625" style="1" customWidth="1"/>
  </cols>
  <sheetData>
    <row r="2" spans="1:9" ht="18" x14ac:dyDescent="0.35">
      <c r="A2" s="32"/>
      <c r="B2" s="32" t="s">
        <v>64</v>
      </c>
      <c r="C2" t="s">
        <v>38</v>
      </c>
      <c r="E2" s="3" t="str">
        <f>'Souhrn nákladů za stavbu'!E2</f>
        <v>Rekonstrukce trafostanice a náhradního zdroje DA1</v>
      </c>
      <c r="H2" s="12" t="s">
        <v>46</v>
      </c>
      <c r="I2" s="1" t="s">
        <v>45</v>
      </c>
    </row>
    <row r="3" spans="1:9" x14ac:dyDescent="0.3">
      <c r="C3" t="s">
        <v>39</v>
      </c>
      <c r="E3" s="3" t="str">
        <f>'Souhrn nákladů za stavbu'!E3</f>
        <v>Nemocnice Vyškov, příspěvková organizace</v>
      </c>
      <c r="H3" s="12" t="s">
        <v>47</v>
      </c>
      <c r="I3" s="14">
        <f>'Souhrn nákladů za stavbu'!I3</f>
        <v>44804</v>
      </c>
    </row>
    <row r="4" spans="1:9" ht="17.399999999999999" x14ac:dyDescent="0.3">
      <c r="B4" s="68" t="s">
        <v>75</v>
      </c>
      <c r="C4" t="s">
        <v>41</v>
      </c>
      <c r="E4" t="s">
        <v>92</v>
      </c>
      <c r="H4" s="12" t="s">
        <v>50</v>
      </c>
      <c r="I4" s="1" t="str">
        <f>'Souhrn nákladů za stavbu'!I4</f>
        <v>Petr Pospíšil</v>
      </c>
    </row>
    <row r="5" spans="1:9" ht="18" x14ac:dyDescent="0.35">
      <c r="A5" s="32"/>
      <c r="B5" s="69" t="s">
        <v>76</v>
      </c>
      <c r="C5" t="s">
        <v>40</v>
      </c>
      <c r="E5" s="32" t="s">
        <v>96</v>
      </c>
      <c r="H5" s="12" t="s">
        <v>51</v>
      </c>
      <c r="I5" s="56">
        <v>2</v>
      </c>
    </row>
    <row r="6" spans="1:9" ht="15" thickBot="1" x14ac:dyDescent="0.35">
      <c r="E6" s="4"/>
    </row>
    <row r="7" spans="1:9" x14ac:dyDescent="0.3">
      <c r="A7" s="84" t="s">
        <v>0</v>
      </c>
      <c r="B7" s="86" t="s">
        <v>1</v>
      </c>
      <c r="C7" s="88" t="s">
        <v>2</v>
      </c>
      <c r="D7" s="90" t="s">
        <v>3</v>
      </c>
      <c r="E7" s="96" t="s">
        <v>11</v>
      </c>
      <c r="F7" s="97"/>
      <c r="G7" s="97" t="s">
        <v>12</v>
      </c>
      <c r="H7" s="98"/>
      <c r="I7" s="99" t="s">
        <v>4</v>
      </c>
    </row>
    <row r="8" spans="1:9" ht="15" thickBot="1" x14ac:dyDescent="0.35">
      <c r="A8" s="85"/>
      <c r="B8" s="87"/>
      <c r="C8" s="89"/>
      <c r="D8" s="91"/>
      <c r="E8" s="23" t="s">
        <v>13</v>
      </c>
      <c r="F8" s="13" t="s">
        <v>10</v>
      </c>
      <c r="G8" s="13" t="s">
        <v>13</v>
      </c>
      <c r="H8" s="15" t="s">
        <v>9</v>
      </c>
      <c r="I8" s="100"/>
    </row>
    <row r="9" spans="1:9" ht="24" customHeight="1" x14ac:dyDescent="0.3">
      <c r="A9" s="40">
        <v>1</v>
      </c>
      <c r="B9" s="41" t="s">
        <v>7</v>
      </c>
      <c r="C9" s="67">
        <v>6</v>
      </c>
      <c r="D9" s="43" t="s">
        <v>6</v>
      </c>
      <c r="E9" s="44"/>
      <c r="F9" s="45">
        <f t="shared" ref="F9:F14" si="0">C9*E9</f>
        <v>0</v>
      </c>
      <c r="G9" s="45"/>
      <c r="H9" s="46">
        <f t="shared" ref="H9:H14" si="1">C9*G9</f>
        <v>0</v>
      </c>
      <c r="I9" s="47">
        <f t="shared" ref="I9:I14" si="2">F9+H9</f>
        <v>0</v>
      </c>
    </row>
    <row r="10" spans="1:9" x14ac:dyDescent="0.3">
      <c r="A10" s="20">
        <v>2</v>
      </c>
      <c r="B10" s="26" t="s">
        <v>8</v>
      </c>
      <c r="C10" s="66">
        <v>30</v>
      </c>
      <c r="D10" s="27" t="s">
        <v>21</v>
      </c>
      <c r="E10" s="24"/>
      <c r="F10" s="5">
        <f t="shared" si="0"/>
        <v>0</v>
      </c>
      <c r="G10" s="5"/>
      <c r="H10" s="16">
        <f t="shared" si="1"/>
        <v>0</v>
      </c>
      <c r="I10" s="18">
        <f t="shared" si="2"/>
        <v>0</v>
      </c>
    </row>
    <row r="11" spans="1:9" x14ac:dyDescent="0.3">
      <c r="A11" s="20">
        <v>3</v>
      </c>
      <c r="B11" s="26" t="s">
        <v>14</v>
      </c>
      <c r="C11" s="66">
        <v>6</v>
      </c>
      <c r="D11" s="27" t="s">
        <v>6</v>
      </c>
      <c r="E11" s="24"/>
      <c r="F11" s="5">
        <f t="shared" si="0"/>
        <v>0</v>
      </c>
      <c r="G11" s="5"/>
      <c r="H11" s="16">
        <f t="shared" si="1"/>
        <v>0</v>
      </c>
      <c r="I11" s="18">
        <f t="shared" si="2"/>
        <v>0</v>
      </c>
    </row>
    <row r="12" spans="1:9" x14ac:dyDescent="0.3">
      <c r="A12" s="20">
        <v>4</v>
      </c>
      <c r="B12" s="26" t="s">
        <v>15</v>
      </c>
      <c r="C12" s="66">
        <v>20</v>
      </c>
      <c r="D12" s="27" t="s">
        <v>6</v>
      </c>
      <c r="E12" s="24"/>
      <c r="F12" s="5">
        <f t="shared" si="0"/>
        <v>0</v>
      </c>
      <c r="G12" s="5"/>
      <c r="H12" s="16">
        <f t="shared" si="1"/>
        <v>0</v>
      </c>
      <c r="I12" s="18">
        <f t="shared" si="2"/>
        <v>0</v>
      </c>
    </row>
    <row r="13" spans="1:9" x14ac:dyDescent="0.3">
      <c r="A13" s="20">
        <v>5</v>
      </c>
      <c r="B13" s="26" t="s">
        <v>16</v>
      </c>
      <c r="C13" s="66">
        <v>2</v>
      </c>
      <c r="D13" s="27" t="s">
        <v>6</v>
      </c>
      <c r="E13" s="24"/>
      <c r="F13" s="5">
        <f t="shared" si="0"/>
        <v>0</v>
      </c>
      <c r="G13" s="5"/>
      <c r="H13" s="16">
        <f t="shared" si="1"/>
        <v>0</v>
      </c>
      <c r="I13" s="18">
        <f t="shared" si="2"/>
        <v>0</v>
      </c>
    </row>
    <row r="14" spans="1:9" x14ac:dyDescent="0.3">
      <c r="A14" s="20">
        <v>6</v>
      </c>
      <c r="B14" s="26" t="s">
        <v>66</v>
      </c>
      <c r="C14" s="66">
        <v>5</v>
      </c>
      <c r="D14" s="27" t="s">
        <v>6</v>
      </c>
      <c r="E14" s="24"/>
      <c r="F14" s="5">
        <f t="shared" si="0"/>
        <v>0</v>
      </c>
      <c r="G14" s="5"/>
      <c r="H14" s="16">
        <f t="shared" si="1"/>
        <v>0</v>
      </c>
      <c r="I14" s="18">
        <f t="shared" si="2"/>
        <v>0</v>
      </c>
    </row>
    <row r="15" spans="1:9" x14ac:dyDescent="0.3">
      <c r="A15" s="20">
        <v>7</v>
      </c>
      <c r="B15" s="26" t="s">
        <v>17</v>
      </c>
      <c r="C15" s="66">
        <v>2</v>
      </c>
      <c r="D15" s="27" t="s">
        <v>6</v>
      </c>
      <c r="E15" s="24">
        <v>0</v>
      </c>
      <c r="F15" s="5">
        <f t="shared" ref="F15:F19" si="3">C15*E15</f>
        <v>0</v>
      </c>
      <c r="G15" s="5"/>
      <c r="H15" s="16">
        <f t="shared" ref="H15:H19" si="4">C15*G15</f>
        <v>0</v>
      </c>
      <c r="I15" s="18">
        <f t="shared" ref="I15:I19" si="5">F15+H15</f>
        <v>0</v>
      </c>
    </row>
    <row r="16" spans="1:9" x14ac:dyDescent="0.3">
      <c r="A16" s="20">
        <v>8</v>
      </c>
      <c r="B16" s="26" t="s">
        <v>18</v>
      </c>
      <c r="C16" s="66">
        <v>2</v>
      </c>
      <c r="D16" s="27" t="s">
        <v>5</v>
      </c>
      <c r="E16" s="24"/>
      <c r="F16" s="5">
        <f t="shared" si="3"/>
        <v>0</v>
      </c>
      <c r="G16" s="5"/>
      <c r="H16" s="16">
        <f t="shared" si="4"/>
        <v>0</v>
      </c>
      <c r="I16" s="18">
        <f t="shared" si="5"/>
        <v>0</v>
      </c>
    </row>
    <row r="17" spans="1:9" x14ac:dyDescent="0.3">
      <c r="A17" s="20">
        <v>9</v>
      </c>
      <c r="B17" s="26" t="s">
        <v>19</v>
      </c>
      <c r="C17" s="66">
        <v>2</v>
      </c>
      <c r="D17" s="27" t="s">
        <v>6</v>
      </c>
      <c r="E17" s="24"/>
      <c r="F17" s="5">
        <f t="shared" si="3"/>
        <v>0</v>
      </c>
      <c r="G17" s="5"/>
      <c r="H17" s="16">
        <f t="shared" si="4"/>
        <v>0</v>
      </c>
      <c r="I17" s="18">
        <f t="shared" si="5"/>
        <v>0</v>
      </c>
    </row>
    <row r="18" spans="1:9" x14ac:dyDescent="0.3">
      <c r="A18" s="20">
        <v>10</v>
      </c>
      <c r="B18" s="26" t="s">
        <v>20</v>
      </c>
      <c r="C18" s="66">
        <v>1</v>
      </c>
      <c r="D18" s="27" t="s">
        <v>21</v>
      </c>
      <c r="E18" s="24"/>
      <c r="F18" s="5">
        <f t="shared" si="3"/>
        <v>0</v>
      </c>
      <c r="G18" s="5"/>
      <c r="H18" s="16">
        <f t="shared" si="4"/>
        <v>0</v>
      </c>
      <c r="I18" s="18">
        <f t="shared" si="5"/>
        <v>0</v>
      </c>
    </row>
    <row r="19" spans="1:9" x14ac:dyDescent="0.3">
      <c r="A19" s="20">
        <v>11</v>
      </c>
      <c r="B19" s="26" t="s">
        <v>36</v>
      </c>
      <c r="C19" s="66">
        <v>0.5</v>
      </c>
      <c r="D19" s="27" t="s">
        <v>35</v>
      </c>
      <c r="E19" s="24"/>
      <c r="F19" s="5">
        <f t="shared" si="3"/>
        <v>0</v>
      </c>
      <c r="G19" s="5"/>
      <c r="H19" s="16">
        <f t="shared" si="4"/>
        <v>0</v>
      </c>
      <c r="I19" s="18">
        <f t="shared" si="5"/>
        <v>0</v>
      </c>
    </row>
    <row r="20" spans="1:9" x14ac:dyDescent="0.3">
      <c r="A20" s="34"/>
      <c r="B20" s="35"/>
      <c r="C20" s="7"/>
      <c r="D20" s="36"/>
      <c r="E20" s="37"/>
      <c r="F20" s="8"/>
      <c r="G20" s="8"/>
      <c r="H20" s="38"/>
      <c r="I20" s="39"/>
    </row>
    <row r="21" spans="1:9" x14ac:dyDescent="0.3">
      <c r="A21" s="20" t="s">
        <v>42</v>
      </c>
      <c r="B21" s="26" t="s">
        <v>48</v>
      </c>
      <c r="C21" s="66">
        <v>5</v>
      </c>
      <c r="D21" s="27" t="s">
        <v>31</v>
      </c>
      <c r="E21" s="33">
        <f>SUM(F9:F19)/100</f>
        <v>0</v>
      </c>
      <c r="F21" s="5">
        <f>C21*E21</f>
        <v>0</v>
      </c>
      <c r="G21" s="5"/>
      <c r="H21" s="16"/>
      <c r="I21" s="18">
        <f>F21+H21</f>
        <v>0</v>
      </c>
    </row>
    <row r="22" spans="1:9" x14ac:dyDescent="0.3">
      <c r="A22" s="20" t="s">
        <v>43</v>
      </c>
      <c r="B22" s="26" t="s">
        <v>60</v>
      </c>
      <c r="C22" s="66">
        <v>7</v>
      </c>
      <c r="D22" s="27" t="s">
        <v>31</v>
      </c>
      <c r="E22" s="33"/>
      <c r="F22" s="5"/>
      <c r="G22" s="5"/>
      <c r="H22" s="16">
        <f>C22*G22</f>
        <v>0</v>
      </c>
      <c r="I22" s="18">
        <f>F22+H22</f>
        <v>0</v>
      </c>
    </row>
    <row r="23" spans="1:9" x14ac:dyDescent="0.3">
      <c r="A23" s="20" t="s">
        <v>44</v>
      </c>
      <c r="B23" s="26" t="s">
        <v>30</v>
      </c>
      <c r="C23" s="66">
        <v>1</v>
      </c>
      <c r="D23" s="27" t="s">
        <v>33</v>
      </c>
      <c r="E23" s="24"/>
      <c r="F23" s="5"/>
      <c r="G23" s="5"/>
      <c r="H23" s="16">
        <f>C23*G23</f>
        <v>0</v>
      </c>
      <c r="I23" s="18">
        <f>F23+H23</f>
        <v>0</v>
      </c>
    </row>
    <row r="24" spans="1:9" x14ac:dyDescent="0.3">
      <c r="A24" s="20" t="s">
        <v>49</v>
      </c>
      <c r="B24" s="26" t="s">
        <v>102</v>
      </c>
      <c r="C24" s="66">
        <v>3</v>
      </c>
      <c r="D24" s="27" t="s">
        <v>31</v>
      </c>
      <c r="E24" s="24"/>
      <c r="F24" s="5"/>
      <c r="G24" s="5"/>
      <c r="H24" s="16"/>
      <c r="I24" s="18">
        <f>SUM(I9:I19)/100*C24</f>
        <v>0</v>
      </c>
    </row>
    <row r="25" spans="1:9" ht="15" thickBot="1" x14ac:dyDescent="0.35">
      <c r="A25" s="21"/>
      <c r="B25" s="28"/>
      <c r="C25" s="10"/>
      <c r="D25" s="29"/>
      <c r="E25" s="25"/>
      <c r="F25" s="11"/>
      <c r="G25" s="11"/>
      <c r="H25" s="17"/>
      <c r="I25" s="19"/>
    </row>
    <row r="26" spans="1:9" ht="15" thickBot="1" x14ac:dyDescent="0.35">
      <c r="A26" s="22"/>
      <c r="B26" s="30" t="s">
        <v>32</v>
      </c>
      <c r="C26" s="9"/>
      <c r="D26" s="31"/>
      <c r="E26" s="48"/>
      <c r="F26" s="49">
        <f>SUM(F9:F25)</f>
        <v>0</v>
      </c>
      <c r="G26" s="50"/>
      <c r="H26" s="51">
        <f>SUM(H9:H25)</f>
        <v>0</v>
      </c>
      <c r="I26" s="52">
        <f>SUM(I9:I25)</f>
        <v>0</v>
      </c>
    </row>
    <row r="28" spans="1:9" x14ac:dyDescent="0.3">
      <c r="I28" s="64"/>
    </row>
    <row r="29" spans="1:9" x14ac:dyDescent="0.3">
      <c r="I29" s="64"/>
    </row>
    <row r="30" spans="1:9" x14ac:dyDescent="0.3">
      <c r="I30" s="64"/>
    </row>
    <row r="31" spans="1:9" x14ac:dyDescent="0.3">
      <c r="I31" s="64"/>
    </row>
    <row r="32" spans="1:9" x14ac:dyDescent="0.3">
      <c r="I32" s="64"/>
    </row>
  </sheetData>
  <mergeCells count="7">
    <mergeCell ref="I7:I8"/>
    <mergeCell ref="A7:A8"/>
    <mergeCell ref="B7:B8"/>
    <mergeCell ref="C7:C8"/>
    <mergeCell ref="D7:D8"/>
    <mergeCell ref="E7:F7"/>
    <mergeCell ref="G7:H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3"/>
  <sheetViews>
    <sheetView topLeftCell="A4" zoomScaleNormal="100" workbookViewId="0">
      <selection activeCell="B31" sqref="B31"/>
    </sheetView>
  </sheetViews>
  <sheetFormatPr defaultRowHeight="14.4" x14ac:dyDescent="0.3"/>
  <cols>
    <col min="1" max="1" width="4.109375" bestFit="1" customWidth="1"/>
    <col min="2" max="2" width="63.33203125" style="2" customWidth="1"/>
    <col min="3" max="3" width="7.33203125" customWidth="1"/>
    <col min="4" max="4" width="6.109375" customWidth="1"/>
    <col min="5" max="9" width="16.44140625" style="1" customWidth="1"/>
  </cols>
  <sheetData>
    <row r="1" spans="1:9" x14ac:dyDescent="0.3">
      <c r="A1" s="72"/>
      <c r="B1" s="76"/>
      <c r="C1" s="72"/>
      <c r="D1" s="72"/>
      <c r="E1" s="74"/>
      <c r="F1" s="74"/>
      <c r="G1" s="74"/>
      <c r="H1" s="74"/>
      <c r="I1" s="74"/>
    </row>
    <row r="2" spans="1:9" ht="18" x14ac:dyDescent="0.35">
      <c r="A2" s="71"/>
      <c r="B2" s="71" t="s">
        <v>64</v>
      </c>
      <c r="C2" s="72" t="s">
        <v>38</v>
      </c>
      <c r="D2" s="72"/>
      <c r="E2" s="73" t="str">
        <f>'Souhrn nákladů za stavbu'!E2</f>
        <v>Rekonstrukce trafostanice a náhradního zdroje DA1</v>
      </c>
      <c r="F2" s="74"/>
      <c r="G2" s="74"/>
      <c r="H2" s="75" t="s">
        <v>46</v>
      </c>
      <c r="I2" s="74" t="s">
        <v>45</v>
      </c>
    </row>
    <row r="3" spans="1:9" x14ac:dyDescent="0.3">
      <c r="A3" s="72"/>
      <c r="B3" s="76"/>
      <c r="C3" s="72" t="s">
        <v>39</v>
      </c>
      <c r="D3" s="72"/>
      <c r="E3" s="73" t="str">
        <f>'Souhrn nákladů za stavbu'!E3</f>
        <v>Nemocnice Vyškov, příspěvková organizace</v>
      </c>
      <c r="F3" s="74"/>
      <c r="G3" s="74"/>
      <c r="H3" s="75" t="s">
        <v>47</v>
      </c>
      <c r="I3" s="80">
        <f>'Souhrn nákladů za stavbu'!I3</f>
        <v>44804</v>
      </c>
    </row>
    <row r="4" spans="1:9" ht="17.399999999999999" x14ac:dyDescent="0.3">
      <c r="A4" s="72"/>
      <c r="B4" s="77" t="s">
        <v>75</v>
      </c>
      <c r="C4" s="72" t="s">
        <v>41</v>
      </c>
      <c r="D4" s="72"/>
      <c r="E4" s="72" t="s">
        <v>92</v>
      </c>
      <c r="F4" s="74"/>
      <c r="G4" s="74"/>
      <c r="H4" s="75" t="s">
        <v>50</v>
      </c>
      <c r="I4" s="74" t="str">
        <f>'Souhrn nákladů za stavbu'!I4</f>
        <v>Petr Pospíšil</v>
      </c>
    </row>
    <row r="5" spans="1:9" ht="18" x14ac:dyDescent="0.35">
      <c r="A5" s="71"/>
      <c r="B5" s="78" t="s">
        <v>76</v>
      </c>
      <c r="C5" s="72" t="s">
        <v>40</v>
      </c>
      <c r="D5" s="72"/>
      <c r="E5" s="71" t="s">
        <v>79</v>
      </c>
      <c r="F5" s="74"/>
      <c r="G5" s="74"/>
      <c r="H5" s="75" t="s">
        <v>51</v>
      </c>
      <c r="I5" s="81">
        <v>3</v>
      </c>
    </row>
    <row r="6" spans="1:9" ht="15" thickBot="1" x14ac:dyDescent="0.35">
      <c r="A6" s="72"/>
      <c r="B6" s="76"/>
      <c r="C6" s="72"/>
      <c r="D6" s="72"/>
      <c r="E6" s="79"/>
      <c r="F6" s="74"/>
      <c r="G6" s="74"/>
      <c r="H6" s="74"/>
      <c r="I6" s="74"/>
    </row>
    <row r="7" spans="1:9" x14ac:dyDescent="0.3">
      <c r="A7" s="84" t="s">
        <v>0</v>
      </c>
      <c r="B7" s="86" t="s">
        <v>1</v>
      </c>
      <c r="C7" s="88" t="s">
        <v>2</v>
      </c>
      <c r="D7" s="90" t="s">
        <v>3</v>
      </c>
      <c r="E7" s="96" t="s">
        <v>11</v>
      </c>
      <c r="F7" s="97"/>
      <c r="G7" s="97" t="s">
        <v>12</v>
      </c>
      <c r="H7" s="98"/>
      <c r="I7" s="92" t="s">
        <v>4</v>
      </c>
    </row>
    <row r="8" spans="1:9" ht="15" thickBot="1" x14ac:dyDescent="0.35">
      <c r="A8" s="85"/>
      <c r="B8" s="87"/>
      <c r="C8" s="89"/>
      <c r="D8" s="91"/>
      <c r="E8" s="23" t="s">
        <v>13</v>
      </c>
      <c r="F8" s="13" t="s">
        <v>10</v>
      </c>
      <c r="G8" s="13" t="s">
        <v>13</v>
      </c>
      <c r="H8" s="15" t="s">
        <v>9</v>
      </c>
      <c r="I8" s="93"/>
    </row>
    <row r="9" spans="1:9" x14ac:dyDescent="0.3">
      <c r="A9" s="40">
        <v>1</v>
      </c>
      <c r="B9" s="26" t="s">
        <v>80</v>
      </c>
      <c r="C9" s="6">
        <v>84</v>
      </c>
      <c r="D9" s="27" t="s">
        <v>5</v>
      </c>
      <c r="E9" s="24"/>
      <c r="F9" s="5">
        <f t="shared" ref="F9:F26" si="0">C9*E9</f>
        <v>0</v>
      </c>
      <c r="G9" s="5"/>
      <c r="H9" s="16">
        <f t="shared" ref="H9:H26" si="1">C9*G9</f>
        <v>0</v>
      </c>
      <c r="I9" s="18">
        <f t="shared" ref="I9:I26" si="2">F9+H9</f>
        <v>0</v>
      </c>
    </row>
    <row r="10" spans="1:9" x14ac:dyDescent="0.3">
      <c r="A10" s="20">
        <v>2</v>
      </c>
      <c r="B10" s="26" t="s">
        <v>67</v>
      </c>
      <c r="C10" s="6">
        <v>15</v>
      </c>
      <c r="D10" s="27" t="s">
        <v>5</v>
      </c>
      <c r="E10" s="24"/>
      <c r="F10" s="5">
        <f t="shared" si="0"/>
        <v>0</v>
      </c>
      <c r="G10" s="5"/>
      <c r="H10" s="16">
        <f t="shared" si="1"/>
        <v>0</v>
      </c>
      <c r="I10" s="18">
        <f t="shared" si="2"/>
        <v>0</v>
      </c>
    </row>
    <row r="11" spans="1:9" x14ac:dyDescent="0.3">
      <c r="A11" s="20">
        <v>3</v>
      </c>
      <c r="B11" s="26" t="s">
        <v>68</v>
      </c>
      <c r="C11" s="6">
        <v>2</v>
      </c>
      <c r="D11" s="27" t="s">
        <v>6</v>
      </c>
      <c r="E11" s="24"/>
      <c r="F11" s="5">
        <f t="shared" si="0"/>
        <v>0</v>
      </c>
      <c r="G11" s="5"/>
      <c r="H11" s="16">
        <f t="shared" si="1"/>
        <v>0</v>
      </c>
      <c r="I11" s="18">
        <f t="shared" si="2"/>
        <v>0</v>
      </c>
    </row>
    <row r="12" spans="1:9" x14ac:dyDescent="0.3">
      <c r="A12" s="20">
        <v>4</v>
      </c>
      <c r="B12" s="26" t="s">
        <v>63</v>
      </c>
      <c r="C12" s="6">
        <v>14</v>
      </c>
      <c r="D12" s="27" t="s">
        <v>6</v>
      </c>
      <c r="E12" s="24"/>
      <c r="F12" s="5">
        <f t="shared" si="0"/>
        <v>0</v>
      </c>
      <c r="G12" s="5"/>
      <c r="H12" s="16">
        <f t="shared" si="1"/>
        <v>0</v>
      </c>
      <c r="I12" s="18">
        <f t="shared" si="2"/>
        <v>0</v>
      </c>
    </row>
    <row r="13" spans="1:9" x14ac:dyDescent="0.3">
      <c r="A13" s="20">
        <v>5</v>
      </c>
      <c r="B13" s="26" t="s">
        <v>81</v>
      </c>
      <c r="C13" s="6">
        <v>4</v>
      </c>
      <c r="D13" s="27" t="s">
        <v>6</v>
      </c>
      <c r="E13" s="24"/>
      <c r="F13" s="5">
        <f t="shared" si="0"/>
        <v>0</v>
      </c>
      <c r="G13" s="5"/>
      <c r="H13" s="16">
        <f t="shared" si="1"/>
        <v>0</v>
      </c>
      <c r="I13" s="18">
        <f t="shared" si="2"/>
        <v>0</v>
      </c>
    </row>
    <row r="14" spans="1:9" x14ac:dyDescent="0.3">
      <c r="A14" s="20">
        <v>6</v>
      </c>
      <c r="B14" s="26" t="s">
        <v>34</v>
      </c>
      <c r="C14" s="6">
        <v>100</v>
      </c>
      <c r="D14" s="27" t="s">
        <v>6</v>
      </c>
      <c r="E14" s="24"/>
      <c r="F14" s="5">
        <f t="shared" si="0"/>
        <v>0</v>
      </c>
      <c r="G14" s="5"/>
      <c r="H14" s="16">
        <f t="shared" si="1"/>
        <v>0</v>
      </c>
      <c r="I14" s="18">
        <f t="shared" si="2"/>
        <v>0</v>
      </c>
    </row>
    <row r="15" spans="1:9" x14ac:dyDescent="0.3">
      <c r="A15" s="20">
        <v>7</v>
      </c>
      <c r="B15" s="26" t="s">
        <v>69</v>
      </c>
      <c r="C15" s="6">
        <v>25</v>
      </c>
      <c r="D15" s="27" t="s">
        <v>21</v>
      </c>
      <c r="E15" s="24"/>
      <c r="F15" s="5">
        <f t="shared" si="0"/>
        <v>0</v>
      </c>
      <c r="G15" s="5"/>
      <c r="H15" s="16">
        <f t="shared" si="1"/>
        <v>0</v>
      </c>
      <c r="I15" s="18">
        <f t="shared" si="2"/>
        <v>0</v>
      </c>
    </row>
    <row r="16" spans="1:9" x14ac:dyDescent="0.3">
      <c r="A16" s="20">
        <v>8</v>
      </c>
      <c r="B16" s="26" t="s">
        <v>70</v>
      </c>
      <c r="C16" s="6">
        <v>10</v>
      </c>
      <c r="D16" s="27" t="s">
        <v>6</v>
      </c>
      <c r="E16" s="24"/>
      <c r="F16" s="5">
        <f t="shared" si="0"/>
        <v>0</v>
      </c>
      <c r="G16" s="5"/>
      <c r="H16" s="16">
        <f t="shared" si="1"/>
        <v>0</v>
      </c>
      <c r="I16" s="18">
        <f t="shared" si="2"/>
        <v>0</v>
      </c>
    </row>
    <row r="17" spans="1:9" x14ac:dyDescent="0.3">
      <c r="A17" s="20">
        <v>9</v>
      </c>
      <c r="B17" s="26" t="s">
        <v>62</v>
      </c>
      <c r="C17" s="6">
        <v>2</v>
      </c>
      <c r="D17" s="27" t="s">
        <v>6</v>
      </c>
      <c r="E17" s="24"/>
      <c r="F17" s="5">
        <f t="shared" si="0"/>
        <v>0</v>
      </c>
      <c r="G17" s="5"/>
      <c r="H17" s="16">
        <f t="shared" si="1"/>
        <v>0</v>
      </c>
      <c r="I17" s="18">
        <f t="shared" si="2"/>
        <v>0</v>
      </c>
    </row>
    <row r="18" spans="1:9" x14ac:dyDescent="0.3">
      <c r="A18" s="20">
        <v>10</v>
      </c>
      <c r="B18" s="26" t="s">
        <v>71</v>
      </c>
      <c r="C18" s="6">
        <v>20</v>
      </c>
      <c r="D18" s="27" t="s">
        <v>5</v>
      </c>
      <c r="E18" s="24"/>
      <c r="F18" s="5">
        <f t="shared" si="0"/>
        <v>0</v>
      </c>
      <c r="G18" s="5"/>
      <c r="H18" s="16">
        <f t="shared" si="1"/>
        <v>0</v>
      </c>
      <c r="I18" s="18">
        <f t="shared" si="2"/>
        <v>0</v>
      </c>
    </row>
    <row r="19" spans="1:9" x14ac:dyDescent="0.3">
      <c r="A19" s="20">
        <v>11</v>
      </c>
      <c r="B19" s="70" t="s">
        <v>72</v>
      </c>
      <c r="C19" s="6">
        <v>20</v>
      </c>
      <c r="D19" s="27" t="s">
        <v>5</v>
      </c>
      <c r="E19" s="24"/>
      <c r="F19" s="5">
        <f t="shared" si="0"/>
        <v>0</v>
      </c>
      <c r="G19" s="5"/>
      <c r="H19" s="16">
        <f t="shared" si="1"/>
        <v>0</v>
      </c>
      <c r="I19" s="18">
        <f t="shared" si="2"/>
        <v>0</v>
      </c>
    </row>
    <row r="20" spans="1:9" x14ac:dyDescent="0.3">
      <c r="A20" s="20">
        <v>12</v>
      </c>
      <c r="B20" s="70" t="s">
        <v>85</v>
      </c>
      <c r="C20" s="6">
        <v>40</v>
      </c>
      <c r="D20" s="27" t="s">
        <v>5</v>
      </c>
      <c r="E20" s="24"/>
      <c r="F20" s="5">
        <f t="shared" si="0"/>
        <v>0</v>
      </c>
      <c r="G20" s="5"/>
      <c r="H20" s="16">
        <f t="shared" si="1"/>
        <v>0</v>
      </c>
      <c r="I20" s="18">
        <f t="shared" si="2"/>
        <v>0</v>
      </c>
    </row>
    <row r="21" spans="1:9" x14ac:dyDescent="0.3">
      <c r="A21" s="20">
        <v>13</v>
      </c>
      <c r="B21" s="70" t="s">
        <v>73</v>
      </c>
      <c r="C21" s="6">
        <v>12</v>
      </c>
      <c r="D21" s="27" t="s">
        <v>5</v>
      </c>
      <c r="E21" s="24"/>
      <c r="F21" s="5">
        <f t="shared" si="0"/>
        <v>0</v>
      </c>
      <c r="G21" s="5"/>
      <c r="H21" s="16">
        <f t="shared" si="1"/>
        <v>0</v>
      </c>
      <c r="I21" s="18">
        <f t="shared" si="2"/>
        <v>0</v>
      </c>
    </row>
    <row r="22" spans="1:9" x14ac:dyDescent="0.3">
      <c r="A22" s="20">
        <v>14</v>
      </c>
      <c r="B22" s="70" t="s">
        <v>82</v>
      </c>
      <c r="C22" s="6">
        <v>12</v>
      </c>
      <c r="D22" s="27" t="s">
        <v>5</v>
      </c>
      <c r="E22" s="24"/>
      <c r="F22" s="5">
        <f t="shared" si="0"/>
        <v>0</v>
      </c>
      <c r="G22" s="5"/>
      <c r="H22" s="16">
        <f t="shared" si="1"/>
        <v>0</v>
      </c>
      <c r="I22" s="18">
        <f t="shared" si="2"/>
        <v>0</v>
      </c>
    </row>
    <row r="23" spans="1:9" x14ac:dyDescent="0.3">
      <c r="A23" s="20">
        <v>15</v>
      </c>
      <c r="B23" s="70" t="s">
        <v>78</v>
      </c>
      <c r="C23" s="6">
        <v>6</v>
      </c>
      <c r="D23" s="27" t="s">
        <v>5</v>
      </c>
      <c r="E23" s="24"/>
      <c r="F23" s="5">
        <f t="shared" si="0"/>
        <v>0</v>
      </c>
      <c r="G23" s="5"/>
      <c r="H23" s="16">
        <f t="shared" si="1"/>
        <v>0</v>
      </c>
      <c r="I23" s="18">
        <f t="shared" si="2"/>
        <v>0</v>
      </c>
    </row>
    <row r="24" spans="1:9" ht="15" customHeight="1" x14ac:dyDescent="0.3">
      <c r="A24" s="20">
        <v>16</v>
      </c>
      <c r="B24" s="70" t="s">
        <v>83</v>
      </c>
      <c r="C24" s="6">
        <v>0.4</v>
      </c>
      <c r="D24" s="27" t="s">
        <v>29</v>
      </c>
      <c r="E24" s="24"/>
      <c r="F24" s="5">
        <f t="shared" si="0"/>
        <v>0</v>
      </c>
      <c r="G24" s="5"/>
      <c r="H24" s="16">
        <f t="shared" si="1"/>
        <v>0</v>
      </c>
      <c r="I24" s="18">
        <f t="shared" si="2"/>
        <v>0</v>
      </c>
    </row>
    <row r="25" spans="1:9" x14ac:dyDescent="0.3">
      <c r="A25" s="20">
        <v>17</v>
      </c>
      <c r="B25" s="26" t="s">
        <v>84</v>
      </c>
      <c r="C25" s="6">
        <v>15</v>
      </c>
      <c r="D25" s="27" t="s">
        <v>5</v>
      </c>
      <c r="E25" s="24"/>
      <c r="F25" s="5">
        <f t="shared" si="0"/>
        <v>0</v>
      </c>
      <c r="G25" s="5"/>
      <c r="H25" s="16">
        <f t="shared" si="1"/>
        <v>0</v>
      </c>
      <c r="I25" s="18">
        <f t="shared" si="2"/>
        <v>0</v>
      </c>
    </row>
    <row r="26" spans="1:9" ht="15" thickBot="1" x14ac:dyDescent="0.35">
      <c r="A26" s="20">
        <v>18</v>
      </c>
      <c r="B26" s="26" t="s">
        <v>37</v>
      </c>
      <c r="C26" s="6">
        <v>1</v>
      </c>
      <c r="D26" s="27" t="s">
        <v>33</v>
      </c>
      <c r="E26" s="24"/>
      <c r="F26" s="5">
        <f t="shared" si="0"/>
        <v>0</v>
      </c>
      <c r="G26" s="5"/>
      <c r="H26" s="16">
        <f t="shared" si="1"/>
        <v>0</v>
      </c>
      <c r="I26" s="18">
        <f t="shared" si="2"/>
        <v>0</v>
      </c>
    </row>
    <row r="27" spans="1:9" ht="15" thickBot="1" x14ac:dyDescent="0.35">
      <c r="A27" s="22"/>
      <c r="B27" s="30" t="s">
        <v>32</v>
      </c>
      <c r="C27" s="9"/>
      <c r="D27" s="31"/>
      <c r="E27" s="48"/>
      <c r="F27" s="49">
        <f>SUM(F9:F26)</f>
        <v>0</v>
      </c>
      <c r="G27" s="50"/>
      <c r="H27" s="51">
        <f>SUM(H9:H26)</f>
        <v>0</v>
      </c>
      <c r="I27" s="52">
        <f>SUM(I9:I26)</f>
        <v>0</v>
      </c>
    </row>
    <row r="28" spans="1:9" x14ac:dyDescent="0.3">
      <c r="B28" s="101" t="s">
        <v>103</v>
      </c>
      <c r="C28" s="101"/>
      <c r="D28" s="101"/>
      <c r="E28" s="101"/>
      <c r="F28" s="101"/>
      <c r="G28" s="101"/>
      <c r="H28" s="101"/>
      <c r="I28" s="101"/>
    </row>
    <row r="29" spans="1:9" x14ac:dyDescent="0.3">
      <c r="I29" s="64"/>
    </row>
    <row r="30" spans="1:9" x14ac:dyDescent="0.3">
      <c r="I30" s="64"/>
    </row>
    <row r="31" spans="1:9" x14ac:dyDescent="0.3">
      <c r="I31" s="64"/>
    </row>
    <row r="32" spans="1:9" x14ac:dyDescent="0.3">
      <c r="I32" s="64"/>
    </row>
    <row r="33" spans="9:9" x14ac:dyDescent="0.3">
      <c r="I33" s="64"/>
    </row>
  </sheetData>
  <mergeCells count="8">
    <mergeCell ref="B28:I28"/>
    <mergeCell ref="I7:I8"/>
    <mergeCell ref="A7:A8"/>
    <mergeCell ref="B7:B8"/>
    <mergeCell ref="C7:C8"/>
    <mergeCell ref="D7:D8"/>
    <mergeCell ref="E7:F7"/>
    <mergeCell ref="G7:H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tabSelected="1" zoomScaleNormal="100" workbookViewId="0">
      <selection activeCell="B27" sqref="B27"/>
    </sheetView>
  </sheetViews>
  <sheetFormatPr defaultRowHeight="14.4" x14ac:dyDescent="0.3"/>
  <cols>
    <col min="1" max="1" width="4.109375" bestFit="1" customWidth="1"/>
    <col min="2" max="2" width="61" style="2" customWidth="1"/>
    <col min="4" max="4" width="6.88671875" customWidth="1"/>
    <col min="5" max="9" width="16.44140625" style="1" customWidth="1"/>
  </cols>
  <sheetData>
    <row r="2" spans="1:9" ht="18" x14ac:dyDescent="0.35">
      <c r="A2" s="32"/>
      <c r="B2" s="32" t="s">
        <v>65</v>
      </c>
      <c r="C2" t="s">
        <v>38</v>
      </c>
      <c r="E2" s="3" t="str">
        <f>'Souhrn nákladů za stavbu'!E2</f>
        <v>Rekonstrukce trafostanice a náhradního zdroje DA1</v>
      </c>
      <c r="H2" s="12" t="s">
        <v>46</v>
      </c>
      <c r="I2" s="1" t="s">
        <v>45</v>
      </c>
    </row>
    <row r="3" spans="1:9" x14ac:dyDescent="0.3">
      <c r="C3" t="s">
        <v>39</v>
      </c>
      <c r="E3" s="3" t="str">
        <f>'Souhrn nákladů za stavbu'!E3</f>
        <v>Nemocnice Vyškov, příspěvková organizace</v>
      </c>
      <c r="H3" s="12" t="s">
        <v>47</v>
      </c>
      <c r="I3" s="14">
        <f>'Souhrn nákladů za stavbu'!I3</f>
        <v>44804</v>
      </c>
    </row>
    <row r="4" spans="1:9" ht="17.399999999999999" x14ac:dyDescent="0.3">
      <c r="B4" s="68" t="s">
        <v>75</v>
      </c>
      <c r="C4" t="s">
        <v>41</v>
      </c>
      <c r="E4" t="s">
        <v>92</v>
      </c>
      <c r="H4" s="12" t="s">
        <v>50</v>
      </c>
      <c r="I4" s="1" t="str">
        <f>'Souhrn nákladů za stavbu'!I4</f>
        <v>Petr Pospíšil</v>
      </c>
    </row>
    <row r="5" spans="1:9" ht="18" x14ac:dyDescent="0.35">
      <c r="A5" s="32"/>
      <c r="B5" s="69" t="s">
        <v>76</v>
      </c>
      <c r="C5" t="s">
        <v>40</v>
      </c>
      <c r="E5" s="32" t="s">
        <v>90</v>
      </c>
      <c r="H5" s="12" t="s">
        <v>51</v>
      </c>
      <c r="I5" s="56">
        <v>4</v>
      </c>
    </row>
    <row r="6" spans="1:9" ht="15" thickBot="1" x14ac:dyDescent="0.35">
      <c r="E6" s="4"/>
    </row>
    <row r="7" spans="1:9" x14ac:dyDescent="0.3">
      <c r="A7" s="84" t="s">
        <v>0</v>
      </c>
      <c r="B7" s="86" t="s">
        <v>1</v>
      </c>
      <c r="C7" s="88" t="s">
        <v>2</v>
      </c>
      <c r="D7" s="90" t="s">
        <v>3</v>
      </c>
      <c r="E7" s="96" t="s">
        <v>11</v>
      </c>
      <c r="F7" s="97"/>
      <c r="G7" s="55"/>
      <c r="H7" s="54"/>
      <c r="I7" s="92" t="s">
        <v>4</v>
      </c>
    </row>
    <row r="8" spans="1:9" ht="15" thickBot="1" x14ac:dyDescent="0.35">
      <c r="A8" s="85"/>
      <c r="B8" s="87"/>
      <c r="C8" s="89"/>
      <c r="D8" s="91"/>
      <c r="E8" s="23" t="s">
        <v>13</v>
      </c>
      <c r="F8" s="13" t="s">
        <v>10</v>
      </c>
      <c r="G8" s="13"/>
      <c r="H8" s="15"/>
      <c r="I8" s="93"/>
    </row>
    <row r="9" spans="1:9" ht="24" customHeight="1" x14ac:dyDescent="0.3">
      <c r="A9" s="40">
        <v>1</v>
      </c>
      <c r="B9" s="26" t="s">
        <v>27</v>
      </c>
      <c r="C9" s="67">
        <v>1</v>
      </c>
      <c r="D9" s="43" t="s">
        <v>6</v>
      </c>
      <c r="E9" s="44"/>
      <c r="F9" s="45">
        <f t="shared" ref="F9:F17" si="0">C9*E9</f>
        <v>0</v>
      </c>
      <c r="G9" s="45"/>
      <c r="H9" s="46"/>
      <c r="I9" s="47">
        <f t="shared" ref="I9:I17" si="1">F9+H9</f>
        <v>0</v>
      </c>
    </row>
    <row r="10" spans="1:9" x14ac:dyDescent="0.3">
      <c r="A10" s="20">
        <v>2</v>
      </c>
      <c r="B10" s="26" t="s">
        <v>22</v>
      </c>
      <c r="C10" s="66">
        <v>1</v>
      </c>
      <c r="D10" s="27" t="s">
        <v>6</v>
      </c>
      <c r="E10" s="24"/>
      <c r="F10" s="5">
        <f t="shared" si="0"/>
        <v>0</v>
      </c>
      <c r="G10" s="5"/>
      <c r="H10" s="16"/>
      <c r="I10" s="18">
        <f t="shared" si="1"/>
        <v>0</v>
      </c>
    </row>
    <row r="11" spans="1:9" x14ac:dyDescent="0.3">
      <c r="A11" s="20">
        <v>3</v>
      </c>
      <c r="B11" s="26" t="s">
        <v>23</v>
      </c>
      <c r="C11" s="66">
        <v>1</v>
      </c>
      <c r="D11" s="27" t="s">
        <v>6</v>
      </c>
      <c r="E11" s="24"/>
      <c r="F11" s="5">
        <f t="shared" si="0"/>
        <v>0</v>
      </c>
      <c r="G11" s="5"/>
      <c r="H11" s="16"/>
      <c r="I11" s="18">
        <f t="shared" si="1"/>
        <v>0</v>
      </c>
    </row>
    <row r="12" spans="1:9" x14ac:dyDescent="0.3">
      <c r="A12" s="20">
        <v>4</v>
      </c>
      <c r="B12" s="26" t="s">
        <v>24</v>
      </c>
      <c r="C12" s="66">
        <v>1</v>
      </c>
      <c r="D12" s="27" t="s">
        <v>6</v>
      </c>
      <c r="E12" s="24"/>
      <c r="F12" s="5">
        <f t="shared" si="0"/>
        <v>0</v>
      </c>
      <c r="G12" s="5"/>
      <c r="H12" s="16"/>
      <c r="I12" s="18">
        <f t="shared" si="1"/>
        <v>0</v>
      </c>
    </row>
    <row r="13" spans="1:9" x14ac:dyDescent="0.3">
      <c r="A13" s="20">
        <v>5</v>
      </c>
      <c r="B13" s="26" t="s">
        <v>25</v>
      </c>
      <c r="C13" s="66">
        <v>1</v>
      </c>
      <c r="D13" s="27" t="s">
        <v>6</v>
      </c>
      <c r="E13" s="24"/>
      <c r="F13" s="5">
        <f t="shared" si="0"/>
        <v>0</v>
      </c>
      <c r="G13" s="5"/>
      <c r="H13" s="16"/>
      <c r="I13" s="18">
        <f t="shared" si="1"/>
        <v>0</v>
      </c>
    </row>
    <row r="14" spans="1:9" x14ac:dyDescent="0.3">
      <c r="A14" s="20">
        <v>6</v>
      </c>
      <c r="B14" s="53" t="s">
        <v>26</v>
      </c>
      <c r="C14" s="66">
        <v>1</v>
      </c>
      <c r="D14" s="27" t="s">
        <v>6</v>
      </c>
      <c r="E14" s="24"/>
      <c r="F14" s="5">
        <f t="shared" si="0"/>
        <v>0</v>
      </c>
      <c r="G14" s="5"/>
      <c r="H14" s="16"/>
      <c r="I14" s="18">
        <f t="shared" si="1"/>
        <v>0</v>
      </c>
    </row>
    <row r="15" spans="1:9" x14ac:dyDescent="0.3">
      <c r="A15" s="20">
        <v>7</v>
      </c>
      <c r="B15" s="26" t="s">
        <v>27</v>
      </c>
      <c r="C15" s="66">
        <v>1</v>
      </c>
      <c r="D15" s="27" t="s">
        <v>6</v>
      </c>
      <c r="E15" s="24"/>
      <c r="F15" s="5">
        <f t="shared" si="0"/>
        <v>0</v>
      </c>
      <c r="G15" s="5"/>
      <c r="H15" s="16"/>
      <c r="I15" s="18">
        <f t="shared" si="1"/>
        <v>0</v>
      </c>
    </row>
    <row r="16" spans="1:9" x14ac:dyDescent="0.3">
      <c r="A16" s="20">
        <v>8</v>
      </c>
      <c r="B16" s="26" t="s">
        <v>28</v>
      </c>
      <c r="C16" s="66">
        <v>1</v>
      </c>
      <c r="D16" s="27" t="s">
        <v>6</v>
      </c>
      <c r="E16" s="24"/>
      <c r="F16" s="5">
        <f t="shared" si="0"/>
        <v>0</v>
      </c>
      <c r="G16" s="5"/>
      <c r="H16" s="16"/>
      <c r="I16" s="18">
        <f t="shared" si="1"/>
        <v>0</v>
      </c>
    </row>
    <row r="17" spans="1:9" ht="15" thickBot="1" x14ac:dyDescent="0.35">
      <c r="A17" s="20">
        <v>9</v>
      </c>
      <c r="B17" s="26" t="s">
        <v>88</v>
      </c>
      <c r="C17" s="66">
        <v>1</v>
      </c>
      <c r="D17" s="27" t="s">
        <v>6</v>
      </c>
      <c r="E17" s="24"/>
      <c r="F17" s="5">
        <f t="shared" si="0"/>
        <v>0</v>
      </c>
      <c r="G17" s="5"/>
      <c r="H17" s="16"/>
      <c r="I17" s="18">
        <f t="shared" si="1"/>
        <v>0</v>
      </c>
    </row>
    <row r="18" spans="1:9" ht="15" thickBot="1" x14ac:dyDescent="0.35">
      <c r="A18" s="22"/>
      <c r="B18" s="30" t="s">
        <v>32</v>
      </c>
      <c r="C18" s="9"/>
      <c r="D18" s="31"/>
      <c r="E18" s="48"/>
      <c r="F18" s="49">
        <f>SUM(F9:F17)</f>
        <v>0</v>
      </c>
      <c r="G18" s="50"/>
      <c r="H18" s="51">
        <f>SUM(H9:H17)</f>
        <v>0</v>
      </c>
      <c r="I18" s="52">
        <f>SUM(I9:I17)</f>
        <v>0</v>
      </c>
    </row>
    <row r="20" spans="1:9" x14ac:dyDescent="0.3">
      <c r="H20" s="64"/>
      <c r="I20" s="64"/>
    </row>
    <row r="21" spans="1:9" x14ac:dyDescent="0.3">
      <c r="H21" s="64"/>
      <c r="I21" s="64"/>
    </row>
    <row r="22" spans="1:9" x14ac:dyDescent="0.3">
      <c r="H22" s="64"/>
      <c r="I22" s="64"/>
    </row>
    <row r="23" spans="1:9" x14ac:dyDescent="0.3">
      <c r="H23" s="64"/>
      <c r="I23" s="64"/>
    </row>
    <row r="24" spans="1:9" x14ac:dyDescent="0.3">
      <c r="H24" s="64"/>
      <c r="I24" s="64"/>
    </row>
  </sheetData>
  <mergeCells count="6">
    <mergeCell ref="I7:I8"/>
    <mergeCell ref="A7:A8"/>
    <mergeCell ref="B7:B8"/>
    <mergeCell ref="C7:C8"/>
    <mergeCell ref="D7:D8"/>
    <mergeCell ref="E7:F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landscape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Souhrn nákladů za stavbu</vt:lpstr>
      <vt:lpstr>1. DA1 Dodávky technologie </vt:lpstr>
      <vt:lpstr>2-Uzemnění_M+P</vt:lpstr>
      <vt:lpstr>3-Vývod  NN z TS1 do DA, M+P</vt:lpstr>
      <vt:lpstr>4-Doplňkový materiál</vt:lpstr>
      <vt:lpstr>List1</vt:lpstr>
      <vt:lpstr>'1. DA1 Dodávky technologie '!Oblast_tisku</vt:lpstr>
      <vt:lpstr>'2-Uzemnění_M+P'!Oblast_tisku</vt:lpstr>
      <vt:lpstr>'3-Vývod  NN z TS1 do DA, M+P'!Oblast_tisku</vt:lpstr>
      <vt:lpstr>'4-Doplňkový materiál'!Oblast_tisku</vt:lpstr>
      <vt:lpstr>'Souhrn nákladů za stavbu'!Oblast_tisku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Kučera</dc:creator>
  <cp:lastModifiedBy>Milan</cp:lastModifiedBy>
  <cp:lastPrinted>2022-10-31T10:55:59Z</cp:lastPrinted>
  <dcterms:created xsi:type="dcterms:W3CDTF">2015-04-16T12:30:20Z</dcterms:created>
  <dcterms:modified xsi:type="dcterms:W3CDTF">2022-11-23T13:56:14Z</dcterms:modified>
</cp:coreProperties>
</file>